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GEPAE\GEMAN\PCIP\2024.06.26 - ARP\"/>
    </mc:Choice>
  </mc:AlternateContent>
  <xr:revisionPtr revIDLastSave="0" documentId="13_ncr:1_{13E8B52C-4E0D-4DEF-8B99-B5FF93A7E526}" xr6:coauthVersionLast="47" xr6:coauthVersionMax="47" xr10:uidLastSave="{00000000-0000-0000-0000-000000000000}"/>
  <bookViews>
    <workbookView xWindow="-120" yWindow="-120" windowWidth="29040" windowHeight="15720" tabRatio="821" activeTab="7" xr2:uid="{0593EB63-6F01-45E6-9A4C-88C60FE0BDFD}"/>
  </bookViews>
  <sheets>
    <sheet name="PESQUISA" sheetId="48" r:id="rId1"/>
    <sheet name=" LOTE G" sheetId="44" r:id="rId2"/>
    <sheet name=" LOTE F" sheetId="46" r:id="rId3"/>
    <sheet name=" LOTE E" sheetId="42" r:id="rId4"/>
    <sheet name=" LOTE D" sheetId="45" r:id="rId5"/>
    <sheet name=" LOTE C" sheetId="38" r:id="rId6"/>
    <sheet name=" LOTE B" sheetId="39" r:id="rId7"/>
    <sheet name=" LOTE A" sheetId="40" r:id="rId8"/>
  </sheets>
  <definedNames>
    <definedName name="_xlnm.Print_Area" localSheetId="7">' LOTE A'!$A$1:$H$84</definedName>
    <definedName name="_xlnm.Print_Area" localSheetId="6">' LOTE B'!$A$1:$H$84</definedName>
    <definedName name="_xlnm.Print_Area" localSheetId="5">' LOTE C'!$A$1:$H$84</definedName>
    <definedName name="_xlnm.Print_Area" localSheetId="4">' LOTE D'!$A$1:$G$27</definedName>
    <definedName name="_xlnm.Print_Area" localSheetId="3">' LOTE E'!$A$1:$G$27</definedName>
    <definedName name="_xlnm.Print_Area" localSheetId="2">' LOTE F'!$A$1:$G$27</definedName>
    <definedName name="_xlnm.Print_Area" localSheetId="1">' LOTE G'!$A$1:$G$45</definedName>
    <definedName name="_xlnm.Print_Area" localSheetId="0">PESQUISA!$A$1:$D$26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39" l="1"/>
  <c r="F67" i="39"/>
  <c r="H67" i="38"/>
  <c r="F67" i="38"/>
  <c r="H84" i="40"/>
  <c r="H67" i="40"/>
  <c r="F67" i="40"/>
  <c r="G45" i="44" l="1"/>
  <c r="G27" i="46"/>
  <c r="G27" i="42"/>
  <c r="G27" i="45"/>
  <c r="H79" i="39"/>
  <c r="H80" i="39"/>
  <c r="H81" i="39"/>
  <c r="F79" i="39"/>
  <c r="F80" i="39"/>
  <c r="F81" i="39"/>
  <c r="F82" i="39"/>
  <c r="H82" i="39" s="1"/>
  <c r="F83" i="39"/>
  <c r="H83" i="39" s="1"/>
  <c r="H79" i="38"/>
  <c r="H83" i="38"/>
  <c r="F79" i="38"/>
  <c r="F80" i="38"/>
  <c r="H80" i="38" s="1"/>
  <c r="F81" i="38"/>
  <c r="H81" i="38" s="1"/>
  <c r="F82" i="38"/>
  <c r="H82" i="38" s="1"/>
  <c r="F83" i="38"/>
  <c r="H80" i="40"/>
  <c r="H81" i="40"/>
  <c r="F79" i="40"/>
  <c r="H79" i="40" s="1"/>
  <c r="F80" i="40"/>
  <c r="F81" i="40"/>
  <c r="F82" i="40"/>
  <c r="H82" i="40" s="1"/>
  <c r="F83" i="40"/>
  <c r="H83" i="40" s="1"/>
  <c r="G26" i="46"/>
  <c r="G25" i="46"/>
  <c r="G24" i="46"/>
  <c r="G23" i="46"/>
  <c r="G22" i="46"/>
  <c r="G21" i="46"/>
  <c r="G20" i="46"/>
  <c r="G19" i="46"/>
  <c r="G18" i="46"/>
  <c r="G17" i="46"/>
  <c r="G16" i="46"/>
  <c r="G15" i="46"/>
  <c r="G14" i="46"/>
  <c r="G13" i="46"/>
  <c r="G12" i="46"/>
  <c r="G11" i="46"/>
  <c r="G26" i="45"/>
  <c r="G25" i="45"/>
  <c r="G24" i="45"/>
  <c r="G23" i="45"/>
  <c r="G22" i="45"/>
  <c r="G21" i="45"/>
  <c r="G20" i="45"/>
  <c r="G19" i="45"/>
  <c r="G18" i="45"/>
  <c r="G17" i="45"/>
  <c r="G16" i="45"/>
  <c r="G15" i="45"/>
  <c r="G14" i="45"/>
  <c r="G13" i="45"/>
  <c r="G12" i="45"/>
  <c r="G11" i="45"/>
  <c r="G26" i="42"/>
  <c r="G19" i="42"/>
  <c r="G20" i="42"/>
  <c r="G21" i="42"/>
  <c r="G22" i="42"/>
  <c r="G23" i="42"/>
  <c r="G24" i="42"/>
  <c r="G25" i="42"/>
  <c r="F78" i="38"/>
  <c r="H78" i="38" s="1"/>
  <c r="F78" i="39"/>
  <c r="H78" i="39" s="1"/>
  <c r="F77" i="40"/>
  <c r="H77" i="40" s="1"/>
  <c r="F78" i="40"/>
  <c r="H78" i="40" s="1"/>
  <c r="G16" i="44"/>
  <c r="G17" i="44"/>
  <c r="G18" i="44"/>
  <c r="G19" i="44"/>
  <c r="G21" i="44"/>
  <c r="G22" i="44"/>
  <c r="G23" i="44"/>
  <c r="G24" i="44"/>
  <c r="G26" i="44"/>
  <c r="G27" i="44"/>
  <c r="G28" i="44"/>
  <c r="G29" i="44"/>
  <c r="G31" i="44"/>
  <c r="G32" i="44"/>
  <c r="G33" i="44"/>
  <c r="G34" i="44"/>
  <c r="G36" i="44"/>
  <c r="G37" i="44"/>
  <c r="G38" i="44"/>
  <c r="G39" i="44"/>
  <c r="G41" i="44"/>
  <c r="G42" i="44"/>
  <c r="G43" i="44"/>
  <c r="G44" i="44"/>
  <c r="G12" i="44"/>
  <c r="G13" i="44"/>
  <c r="G14" i="44"/>
  <c r="G11" i="44"/>
  <c r="G18" i="42"/>
  <c r="G17" i="42"/>
  <c r="G16" i="42"/>
  <c r="G15" i="42"/>
  <c r="G14" i="42"/>
  <c r="G13" i="42"/>
  <c r="G12" i="42"/>
  <c r="G11" i="42"/>
  <c r="F76" i="40"/>
  <c r="H76" i="40" s="1"/>
  <c r="F75" i="40"/>
  <c r="H75" i="40" s="1"/>
  <c r="F74" i="40"/>
  <c r="H74" i="40" s="1"/>
  <c r="F73" i="40"/>
  <c r="H73" i="40" s="1"/>
  <c r="F72" i="40"/>
  <c r="H72" i="40" s="1"/>
  <c r="F71" i="40"/>
  <c r="H71" i="40" s="1"/>
  <c r="F70" i="40"/>
  <c r="H70" i="40" s="1"/>
  <c r="F69" i="40"/>
  <c r="H69" i="40" s="1"/>
  <c r="F68" i="40"/>
  <c r="H68" i="40" s="1"/>
  <c r="F66" i="40"/>
  <c r="H66" i="40" s="1"/>
  <c r="F65" i="40"/>
  <c r="H65" i="40" s="1"/>
  <c r="F64" i="40"/>
  <c r="H64" i="40" s="1"/>
  <c r="F63" i="40"/>
  <c r="H63" i="40" s="1"/>
  <c r="F62" i="40"/>
  <c r="H62" i="40" s="1"/>
  <c r="F61" i="40"/>
  <c r="H61" i="40" s="1"/>
  <c r="F60" i="40"/>
  <c r="H60" i="40" s="1"/>
  <c r="F59" i="40"/>
  <c r="H59" i="40" s="1"/>
  <c r="F58" i="40"/>
  <c r="H58" i="40" s="1"/>
  <c r="F57" i="40"/>
  <c r="H57" i="40" s="1"/>
  <c r="F56" i="40"/>
  <c r="H56" i="40" s="1"/>
  <c r="F55" i="40"/>
  <c r="H55" i="40" s="1"/>
  <c r="F54" i="40"/>
  <c r="H54" i="40" s="1"/>
  <c r="F53" i="40"/>
  <c r="H53" i="40" s="1"/>
  <c r="F52" i="40"/>
  <c r="H52" i="40" s="1"/>
  <c r="F51" i="40"/>
  <c r="H51" i="40" s="1"/>
  <c r="F50" i="40"/>
  <c r="H50" i="40" s="1"/>
  <c r="F49" i="40"/>
  <c r="H49" i="40" s="1"/>
  <c r="F48" i="40"/>
  <c r="H48" i="40" s="1"/>
  <c r="F47" i="40"/>
  <c r="H47" i="40" s="1"/>
  <c r="F46" i="40"/>
  <c r="H46" i="40" s="1"/>
  <c r="F45" i="40"/>
  <c r="H45" i="40" s="1"/>
  <c r="F44" i="40"/>
  <c r="H44" i="40" s="1"/>
  <c r="F43" i="40"/>
  <c r="H43" i="40" s="1"/>
  <c r="F42" i="40"/>
  <c r="H42" i="40" s="1"/>
  <c r="F41" i="40"/>
  <c r="H41" i="40" s="1"/>
  <c r="F40" i="40"/>
  <c r="H40" i="40" s="1"/>
  <c r="F39" i="40"/>
  <c r="H39" i="40" s="1"/>
  <c r="F38" i="40"/>
  <c r="H38" i="40" s="1"/>
  <c r="F37" i="40"/>
  <c r="H37" i="40" s="1"/>
  <c r="F36" i="40"/>
  <c r="H36" i="40" s="1"/>
  <c r="F35" i="40"/>
  <c r="H35" i="40" s="1"/>
  <c r="F34" i="40"/>
  <c r="H34" i="40" s="1"/>
  <c r="F33" i="40"/>
  <c r="H33" i="40" s="1"/>
  <c r="F32" i="40"/>
  <c r="H32" i="40" s="1"/>
  <c r="F31" i="40"/>
  <c r="H31" i="40" s="1"/>
  <c r="F30" i="40"/>
  <c r="H30" i="40" s="1"/>
  <c r="F29" i="40"/>
  <c r="H29" i="40" s="1"/>
  <c r="F28" i="40"/>
  <c r="H28" i="40" s="1"/>
  <c r="F27" i="40"/>
  <c r="H27" i="40" s="1"/>
  <c r="F26" i="40"/>
  <c r="H26" i="40" s="1"/>
  <c r="F25" i="40"/>
  <c r="H25" i="40" s="1"/>
  <c r="F24" i="40"/>
  <c r="H24" i="40" s="1"/>
  <c r="F23" i="40"/>
  <c r="H23" i="40" s="1"/>
  <c r="F22" i="40"/>
  <c r="H22" i="40" s="1"/>
  <c r="F21" i="40"/>
  <c r="H21" i="40" s="1"/>
  <c r="F20" i="40"/>
  <c r="H20" i="40" s="1"/>
  <c r="F19" i="40"/>
  <c r="H19" i="40" s="1"/>
  <c r="F18" i="40"/>
  <c r="H18" i="40" s="1"/>
  <c r="F17" i="40"/>
  <c r="H17" i="40" s="1"/>
  <c r="F16" i="40"/>
  <c r="H16" i="40" s="1"/>
  <c r="F15" i="40"/>
  <c r="H15" i="40" s="1"/>
  <c r="F14" i="40"/>
  <c r="H14" i="40" s="1"/>
  <c r="F13" i="40"/>
  <c r="H13" i="40" s="1"/>
  <c r="F12" i="40"/>
  <c r="H12" i="40" s="1"/>
  <c r="F11" i="40"/>
  <c r="H11" i="40" s="1"/>
  <c r="H77" i="39"/>
  <c r="F76" i="39"/>
  <c r="H76" i="39" s="1"/>
  <c r="F75" i="39"/>
  <c r="H75" i="39" s="1"/>
  <c r="F74" i="39"/>
  <c r="H74" i="39" s="1"/>
  <c r="F73" i="39"/>
  <c r="H73" i="39" s="1"/>
  <c r="F72" i="39"/>
  <c r="H72" i="39" s="1"/>
  <c r="F71" i="39"/>
  <c r="H71" i="39" s="1"/>
  <c r="F70" i="39"/>
  <c r="H70" i="39" s="1"/>
  <c r="F69" i="39"/>
  <c r="H69" i="39" s="1"/>
  <c r="F68" i="39"/>
  <c r="H68" i="39" s="1"/>
  <c r="F66" i="39"/>
  <c r="H66" i="39" s="1"/>
  <c r="F65" i="39"/>
  <c r="H65" i="39" s="1"/>
  <c r="F64" i="39"/>
  <c r="H64" i="39" s="1"/>
  <c r="F63" i="39"/>
  <c r="H63" i="39" s="1"/>
  <c r="F62" i="39"/>
  <c r="H62" i="39" s="1"/>
  <c r="F61" i="39"/>
  <c r="H61" i="39" s="1"/>
  <c r="F60" i="39"/>
  <c r="H60" i="39" s="1"/>
  <c r="F59" i="39"/>
  <c r="H59" i="39" s="1"/>
  <c r="F58" i="39"/>
  <c r="H58" i="39" s="1"/>
  <c r="F57" i="39"/>
  <c r="H57" i="39" s="1"/>
  <c r="F56" i="39"/>
  <c r="H56" i="39" s="1"/>
  <c r="F55" i="39"/>
  <c r="H55" i="39" s="1"/>
  <c r="F54" i="39"/>
  <c r="H54" i="39" s="1"/>
  <c r="F53" i="39"/>
  <c r="H53" i="39" s="1"/>
  <c r="F52" i="39"/>
  <c r="H52" i="39" s="1"/>
  <c r="F51" i="39"/>
  <c r="H51" i="39" s="1"/>
  <c r="F50" i="39"/>
  <c r="H50" i="39" s="1"/>
  <c r="F49" i="39"/>
  <c r="H49" i="39" s="1"/>
  <c r="F48" i="39"/>
  <c r="H48" i="39" s="1"/>
  <c r="F47" i="39"/>
  <c r="H47" i="39" s="1"/>
  <c r="F46" i="39"/>
  <c r="H46" i="39" s="1"/>
  <c r="F45" i="39"/>
  <c r="H45" i="39" s="1"/>
  <c r="F44" i="39"/>
  <c r="H44" i="39" s="1"/>
  <c r="F43" i="39"/>
  <c r="H43" i="39" s="1"/>
  <c r="F42" i="39"/>
  <c r="H42" i="39" s="1"/>
  <c r="F41" i="39"/>
  <c r="H41" i="39" s="1"/>
  <c r="F40" i="39"/>
  <c r="H40" i="39" s="1"/>
  <c r="F39" i="39"/>
  <c r="H39" i="39" s="1"/>
  <c r="F38" i="39"/>
  <c r="H38" i="39" s="1"/>
  <c r="F37" i="39"/>
  <c r="H37" i="39" s="1"/>
  <c r="F36" i="39"/>
  <c r="H36" i="39" s="1"/>
  <c r="F35" i="39"/>
  <c r="H35" i="39" s="1"/>
  <c r="F34" i="39"/>
  <c r="H34" i="39" s="1"/>
  <c r="F33" i="39"/>
  <c r="H33" i="39" s="1"/>
  <c r="F32" i="39"/>
  <c r="H32" i="39" s="1"/>
  <c r="F31" i="39"/>
  <c r="H31" i="39" s="1"/>
  <c r="F30" i="39"/>
  <c r="H30" i="39" s="1"/>
  <c r="F29" i="39"/>
  <c r="H29" i="39" s="1"/>
  <c r="F28" i="39"/>
  <c r="H28" i="39" s="1"/>
  <c r="F27" i="39"/>
  <c r="H27" i="39" s="1"/>
  <c r="F26" i="39"/>
  <c r="H26" i="39" s="1"/>
  <c r="F25" i="39"/>
  <c r="H25" i="39" s="1"/>
  <c r="F24" i="39"/>
  <c r="H24" i="39" s="1"/>
  <c r="F23" i="39"/>
  <c r="H23" i="39" s="1"/>
  <c r="F22" i="39"/>
  <c r="H22" i="39" s="1"/>
  <c r="F21" i="39"/>
  <c r="H21" i="39" s="1"/>
  <c r="F20" i="39"/>
  <c r="H20" i="39" s="1"/>
  <c r="F19" i="39"/>
  <c r="H19" i="39" s="1"/>
  <c r="F18" i="39"/>
  <c r="H18" i="39" s="1"/>
  <c r="F17" i="39"/>
  <c r="H17" i="39" s="1"/>
  <c r="F16" i="39"/>
  <c r="H16" i="39" s="1"/>
  <c r="F15" i="39"/>
  <c r="H15" i="39" s="1"/>
  <c r="F14" i="39"/>
  <c r="H14" i="39" s="1"/>
  <c r="F13" i="39"/>
  <c r="H13" i="39" s="1"/>
  <c r="F12" i="39"/>
  <c r="H12" i="39" s="1"/>
  <c r="F11" i="39"/>
  <c r="H11" i="39" s="1"/>
  <c r="H77" i="38"/>
  <c r="F75" i="38"/>
  <c r="H75" i="38" s="1"/>
  <c r="F76" i="38"/>
  <c r="H76" i="38" s="1"/>
  <c r="F74" i="38"/>
  <c r="H74" i="38" s="1"/>
  <c r="F73" i="38"/>
  <c r="H73" i="38" s="1"/>
  <c r="F72" i="38"/>
  <c r="H72" i="38" s="1"/>
  <c r="F71" i="38"/>
  <c r="H71" i="38" s="1"/>
  <c r="F70" i="38"/>
  <c r="H70" i="38" s="1"/>
  <c r="F69" i="38"/>
  <c r="H69" i="38" s="1"/>
  <c r="F68" i="38"/>
  <c r="H68" i="38" s="1"/>
  <c r="F66" i="38"/>
  <c r="H66" i="38" s="1"/>
  <c r="F65" i="38"/>
  <c r="H65" i="38" s="1"/>
  <c r="F64" i="38"/>
  <c r="H64" i="38" s="1"/>
  <c r="F63" i="38"/>
  <c r="H63" i="38" s="1"/>
  <c r="F62" i="38"/>
  <c r="H62" i="38" s="1"/>
  <c r="F61" i="38"/>
  <c r="H61" i="38" s="1"/>
  <c r="F60" i="38"/>
  <c r="H60" i="38" s="1"/>
  <c r="F59" i="38"/>
  <c r="H59" i="38" s="1"/>
  <c r="F58" i="38"/>
  <c r="H58" i="38" s="1"/>
  <c r="F57" i="38"/>
  <c r="H57" i="38" s="1"/>
  <c r="F56" i="38"/>
  <c r="H56" i="38" s="1"/>
  <c r="F55" i="38"/>
  <c r="H55" i="38" s="1"/>
  <c r="F54" i="38"/>
  <c r="H54" i="38" s="1"/>
  <c r="F53" i="38"/>
  <c r="H53" i="38" s="1"/>
  <c r="F52" i="38"/>
  <c r="H52" i="38" s="1"/>
  <c r="F51" i="38"/>
  <c r="H51" i="38" s="1"/>
  <c r="F50" i="38"/>
  <c r="H50" i="38" s="1"/>
  <c r="F49" i="38"/>
  <c r="H49" i="38" s="1"/>
  <c r="F48" i="38"/>
  <c r="H48" i="38" s="1"/>
  <c r="F47" i="38"/>
  <c r="H47" i="38" s="1"/>
  <c r="F46" i="38"/>
  <c r="H46" i="38" s="1"/>
  <c r="F45" i="38"/>
  <c r="H45" i="38" s="1"/>
  <c r="F44" i="38"/>
  <c r="H44" i="38" s="1"/>
  <c r="F43" i="38"/>
  <c r="H43" i="38" s="1"/>
  <c r="F42" i="38"/>
  <c r="H42" i="38" s="1"/>
  <c r="F41" i="38"/>
  <c r="H41" i="38" s="1"/>
  <c r="F40" i="38"/>
  <c r="H40" i="38" s="1"/>
  <c r="F39" i="38"/>
  <c r="H39" i="38" s="1"/>
  <c r="F38" i="38"/>
  <c r="H38" i="38" s="1"/>
  <c r="F37" i="38"/>
  <c r="H37" i="38" s="1"/>
  <c r="F36" i="38"/>
  <c r="H36" i="38" s="1"/>
  <c r="F35" i="38"/>
  <c r="H35" i="38" s="1"/>
  <c r="F34" i="38"/>
  <c r="H34" i="38" s="1"/>
  <c r="F33" i="38"/>
  <c r="H33" i="38" s="1"/>
  <c r="F32" i="38"/>
  <c r="H32" i="38" s="1"/>
  <c r="F31" i="38"/>
  <c r="H31" i="38" s="1"/>
  <c r="F30" i="38"/>
  <c r="H30" i="38" s="1"/>
  <c r="F29" i="38"/>
  <c r="H29" i="38" s="1"/>
  <c r="F28" i="38"/>
  <c r="H28" i="38" s="1"/>
  <c r="F27" i="38"/>
  <c r="H27" i="38" s="1"/>
  <c r="F26" i="38"/>
  <c r="H26" i="38" s="1"/>
  <c r="F25" i="38"/>
  <c r="H25" i="38" s="1"/>
  <c r="F24" i="38"/>
  <c r="H24" i="38" s="1"/>
  <c r="F23" i="38"/>
  <c r="H23" i="38" s="1"/>
  <c r="F22" i="38"/>
  <c r="H22" i="38" s="1"/>
  <c r="F21" i="38"/>
  <c r="H21" i="38" s="1"/>
  <c r="F20" i="38"/>
  <c r="H20" i="38" s="1"/>
  <c r="F19" i="38"/>
  <c r="H19" i="38" s="1"/>
  <c r="F18" i="38"/>
  <c r="H18" i="38" s="1"/>
  <c r="F17" i="38"/>
  <c r="H17" i="38" s="1"/>
  <c r="F16" i="38"/>
  <c r="H16" i="38" s="1"/>
  <c r="F15" i="38"/>
  <c r="H15" i="38" s="1"/>
  <c r="F14" i="38"/>
  <c r="H14" i="38" s="1"/>
  <c r="F13" i="38"/>
  <c r="H13" i="38" s="1"/>
  <c r="F12" i="38"/>
  <c r="H12" i="38" s="1"/>
  <c r="F11" i="38"/>
  <c r="H11" i="38" s="1"/>
  <c r="H84" i="38" l="1"/>
  <c r="H84" i="39"/>
</calcChain>
</file>

<file path=xl/sharedStrings.xml><?xml version="1.0" encoding="utf-8"?>
<sst xmlns="http://schemas.openxmlformats.org/spreadsheetml/2006/main" count="1190" uniqueCount="285">
  <si>
    <t>ITEM</t>
  </si>
  <si>
    <t>DESCRIÇÃO</t>
  </si>
  <si>
    <t>QUANTIDADE</t>
  </si>
  <si>
    <t>CUSTO</t>
  </si>
  <si>
    <t>UNITÁRIO SEM BDI</t>
  </si>
  <si>
    <t>UNITÁRIO COM BDI</t>
  </si>
  <si>
    <t>PREÇO TOTAL</t>
  </si>
  <si>
    <t>und</t>
  </si>
  <si>
    <t>Tubo de aço galvanizado com costura ø 65 mm (2.1/2"), conforme NBR5580</t>
  </si>
  <si>
    <t>m</t>
  </si>
  <si>
    <t>Pressostato 100 / 150 PSI sem válvula, capacidade elétrica até 5CV em 250VCA, Margirius ou equivalente</t>
  </si>
  <si>
    <t>Registro de gaveta bruto ø 65 mm (2 1/2")</t>
  </si>
  <si>
    <t>Registro de gaveta bruto ø 80 mm (3")</t>
  </si>
  <si>
    <t>Válvula de retenção horizontal, ø 65 mm (2.1/2")</t>
  </si>
  <si>
    <t>Manômetro com caixa e anel tipo cravado em aço inox, mostrador duplo 100 mm escalas de 0 à 7 kgf/cm2 e 0 à 100 PSI, saída traseira de 1/4" BSP</t>
  </si>
  <si>
    <t>Tanque de Pressurização/Cilindro de pressão 10 lts vazio</t>
  </si>
  <si>
    <t>Tê 90° de ferro galvanizado ø 80 mm (3") </t>
  </si>
  <si>
    <t>Tê 90° de ferro galvanizado ø 65 mm (2.1/2") </t>
  </si>
  <si>
    <t>Cotovelo 90° de ferro galvanizado ø 80 mm (3")</t>
  </si>
  <si>
    <t>Cotovelo 90° de ferro galvanizado ø 65 mm (2.1/2")</t>
  </si>
  <si>
    <t>Cotovelo 45° de ferro galvanizado ø 65 mm (2.1/2")</t>
  </si>
  <si>
    <t>Bomba centrífuga trifásica 5CV, modelo 620 Dancor, ou equivalente</t>
  </si>
  <si>
    <t>TOTAL</t>
  </si>
  <si>
    <t>Painel elétrico p/ bomba, com chave de partida direta (manual/automática), 15 CV 220V Trifásico</t>
  </si>
  <si>
    <t>Fornecimento e instalação de Central de alarme de incêndio endereçável, capacidade até: 256 endereços, 4 laços com bateria Ref. Walmonof, Abafire, Deltafire ou equivalente</t>
  </si>
  <si>
    <t>Hidrante de parede, com abrigo em chapa, 80x90x17cm, com suporte e mangueiras 2 x 15m 63mm, adaptador rosca fêmea e engate rápido, esguicho em latão regulavel, registro globo angular 45º/ 63mm</t>
  </si>
  <si>
    <t>Tubo de aço galvanizado com costura ø 75 mm (3"), conforme NBR5580</t>
  </si>
  <si>
    <t>Tubo de aço galvanizado com costura ø 100 mm (4"), conforme NBR5580</t>
  </si>
  <si>
    <t>Registro de gaveta bruto ø 100 mm (4")</t>
  </si>
  <si>
    <t>Tê 90° de ferro galvanizado ø 100 mm (4") </t>
  </si>
  <si>
    <t>Cotovelo 90° de ferro galvanizado ø 100 mm (4")</t>
  </si>
  <si>
    <t>Fornecimento e instalação de Acionador manual de alarme de incêndio endereçavel, tipo quebra vidro</t>
  </si>
  <si>
    <t>Fornecimento e instalação de Sirene eletronica média tipo corneta</t>
  </si>
  <si>
    <t>SECRETARIA DE ESTADO DE GESTÃO E RECURSOS HUMANOS – SEGER</t>
  </si>
  <si>
    <t>PLANILHA ORCAMENTÁRIA</t>
  </si>
  <si>
    <t>'160603</t>
  </si>
  <si>
    <t>LABOR - 160603 - 1</t>
  </si>
  <si>
    <t>Hidrante de recalque no passeio em caixa metálica de 40x60x40cm, incl. registro globo angular 90º de 63mm, adaptador p/ engate rápido e tampa c/ corrente</t>
  </si>
  <si>
    <t>'160608</t>
  </si>
  <si>
    <t>LABOR - 160608 - 2</t>
  </si>
  <si>
    <t>Ponto para seta indicativa de saída, incl. seta em acrílico, com fonte alimentadora própria que assegure um funcionamento mínimo de 1h, para quando ocorrer falta de energia elétrica na rede pública, conforme projeto</t>
  </si>
  <si>
    <t>'160612</t>
  </si>
  <si>
    <t>LABOR - 160612 - 2</t>
  </si>
  <si>
    <t>Placa de sinalização de segurança CODIGO 14 - 315/158(NBR 13.434); CÓDIGO S3(NT 14/2010-ES) ("SAIDA DE EMERGÊNCIA" - seta vertical)</t>
  </si>
  <si>
    <t>'160613</t>
  </si>
  <si>
    <t>LABOR - 160613 - 2</t>
  </si>
  <si>
    <t>Ponto para iluminação de emergência completo, inclusive bloco autônomo de iluminação 2x9W com tomada universal</t>
  </si>
  <si>
    <t>'160625</t>
  </si>
  <si>
    <t>LABOR - 160625 - 1</t>
  </si>
  <si>
    <t>Abrigo para hidrante de recalque no passeio em caixa de alvenaria 60x40cm em bloco de concreto inclusive registro de recalque ø 65 mm (2 1/2") e tampa de ferro fundido 40x40cm com inscrição incêndio</t>
  </si>
  <si>
    <t>'160626</t>
  </si>
  <si>
    <t>LABOR - 160626 - 3</t>
  </si>
  <si>
    <t>Fornecimento e instalação de Porta corta-fogo para saída de emergência Dim.: 80x210x5cm, conforme ABNT NBR 11742, classe P-90, chapa de aco, tendo marcos, inclusive tres pares de dobradicas com mola, exclusive pintura</t>
  </si>
  <si>
    <t>'160627</t>
  </si>
  <si>
    <t>LABOR - 160627 - 1</t>
  </si>
  <si>
    <t>Fornecimento e instalação de Porta corta-fogo para saída de emergência Dim.: 90x210x5cm, conforme ABNT NBR 11742, classe P-90, chapa de aco, tendo marcos, inclusive tres pares de dobradicas com mola, exclusive pintura</t>
  </si>
  <si>
    <t>'160628</t>
  </si>
  <si>
    <t>LABOR - 160628 - 1</t>
  </si>
  <si>
    <t>Fornecimento e instalação de Porta corta-fogo para saída de emergência Dim.: 90x210x5cm, conforme ABNT NBR 11742, classe P-120, chapa de aco, tendo marcos, inclusive tres pares de dobradicas com mola, exclusive pintura</t>
  </si>
  <si>
    <t>'160629</t>
  </si>
  <si>
    <t>LABOR - 160629 - 1</t>
  </si>
  <si>
    <t>Tubo de aço galvanizado com costura ø 50 mm (2"), conforme NBR5580</t>
  </si>
  <si>
    <t>'160630</t>
  </si>
  <si>
    <t>LABOR - 160630 - 1</t>
  </si>
  <si>
    <t>'160631</t>
  </si>
  <si>
    <t>LABOR - 160631 - 1</t>
  </si>
  <si>
    <t>'160632</t>
  </si>
  <si>
    <t>LABOR - 160632 - 1</t>
  </si>
  <si>
    <t>'160633</t>
  </si>
  <si>
    <t>LABOR - 160633 - 1</t>
  </si>
  <si>
    <t>Registro de gaveta bruto ø 50 mm (2")</t>
  </si>
  <si>
    <t>'160634</t>
  </si>
  <si>
    <t>LABOR - 160634 - 1</t>
  </si>
  <si>
    <t>'160635</t>
  </si>
  <si>
    <t>LABOR - 160635 - 1</t>
  </si>
  <si>
    <t>'160636</t>
  </si>
  <si>
    <t>LABOR - 160636 - 1</t>
  </si>
  <si>
    <t>'160637</t>
  </si>
  <si>
    <t>LABOR - 160637 - 2</t>
  </si>
  <si>
    <t>Tê 90° de ferro galvanizado ø 50 mm (2") </t>
  </si>
  <si>
    <t>'160638</t>
  </si>
  <si>
    <t>LABOR - 160638 - 2</t>
  </si>
  <si>
    <t>'160639</t>
  </si>
  <si>
    <t>LABOR - 160639 - 2</t>
  </si>
  <si>
    <t>'160640</t>
  </si>
  <si>
    <t>LABOR - 160640 - 1</t>
  </si>
  <si>
    <t>'160641</t>
  </si>
  <si>
    <t>LABOR - 160641 - 1</t>
  </si>
  <si>
    <t>Cotovelo 90° de ferro galvanizado ø 50 mm (2")</t>
  </si>
  <si>
    <t>'160642</t>
  </si>
  <si>
    <t>LABOR - 160642 - 1</t>
  </si>
  <si>
    <t>'160643</t>
  </si>
  <si>
    <t>LABOR - 160643 - 1</t>
  </si>
  <si>
    <t>'160644</t>
  </si>
  <si>
    <t>LABOR - 160644 - 1</t>
  </si>
  <si>
    <t>'160645</t>
  </si>
  <si>
    <t>LABOR - 160645 - 1</t>
  </si>
  <si>
    <t>Cotovelo 45° de ferro galvanizado ø 50 mm (2")</t>
  </si>
  <si>
    <t>'160646</t>
  </si>
  <si>
    <t>LABOR - 160646 - 1</t>
  </si>
  <si>
    <t>'160647</t>
  </si>
  <si>
    <t>LABOR - 160647 - 1</t>
  </si>
  <si>
    <t>Cotovelo 45° de ferro galvanizado ø 80 mm (3")</t>
  </si>
  <si>
    <t>'160648</t>
  </si>
  <si>
    <t>LABOR - 160648 - 1</t>
  </si>
  <si>
    <t>Cotovelo 45° de ferro galvanizado ø 100 mm (4")</t>
  </si>
  <si>
    <t>'160649</t>
  </si>
  <si>
    <t>LABOR - 160649 - 1</t>
  </si>
  <si>
    <t>Válvula de retenção horizontal, ø 50 mm (2")</t>
  </si>
  <si>
    <t>'160650</t>
  </si>
  <si>
    <t>LABOR - 160650 - 1</t>
  </si>
  <si>
    <t>'160651</t>
  </si>
  <si>
    <t>LABOR - 160651 - 1</t>
  </si>
  <si>
    <t>Válvula de retenção horizontal, ø 80 mm (3")</t>
  </si>
  <si>
    <t>'160652</t>
  </si>
  <si>
    <t>LABOR - 160652 - 1</t>
  </si>
  <si>
    <t>Válvula de retenção horizontal, ø 100 mm (4")</t>
  </si>
  <si>
    <t>'160653</t>
  </si>
  <si>
    <t>LABOR - 160653 - 1</t>
  </si>
  <si>
    <t>Válvula de retenção vertical, ø 50 mm (2")</t>
  </si>
  <si>
    <t>'160654</t>
  </si>
  <si>
    <t>LABOR - 160654 - 1</t>
  </si>
  <si>
    <t>Válvula de retenção vertical, ø 65 mm (2.1/2")</t>
  </si>
  <si>
    <t>'160655</t>
  </si>
  <si>
    <t>LABOR - 160655 - 1</t>
  </si>
  <si>
    <t>Válvula de retenção vertical, ø 80 mm (3")</t>
  </si>
  <si>
    <t>'160656</t>
  </si>
  <si>
    <t>LABOR - 160656 - 1</t>
  </si>
  <si>
    <t>Válvula de retenção vertical, ø 100 mm (4")</t>
  </si>
  <si>
    <t>'160657</t>
  </si>
  <si>
    <t>LABOR - 160657 - 1</t>
  </si>
  <si>
    <t>Manômetro com caixa e anel tipo cravado em aço inox, mostrador duplo 63 mm escalas de 0 à 4 kgf/cm2 e 0 à 60 PSI, saída traseira de 1/4" BSP</t>
  </si>
  <si>
    <t>'160658</t>
  </si>
  <si>
    <t>LABOR - 160658 - 1</t>
  </si>
  <si>
    <t>'160659</t>
  </si>
  <si>
    <t>LABOR - 160659 - 1</t>
  </si>
  <si>
    <t>Manômetro com caixa e anel tipo cravado em aço inox, mostrador duplo 100 mm escalas de 0 à 10 kgf/cm2 e 0 à 150 PSI, saída traseira de 1/4" BSP</t>
  </si>
  <si>
    <t>'160660</t>
  </si>
  <si>
    <t>LABOR - 160660 - 1</t>
  </si>
  <si>
    <t>Pressostato 80 / 120 PSI com válvula, capacidade elétrica até 5CV em 250VCA, Margirius ou equivalente</t>
  </si>
  <si>
    <t>'160661</t>
  </si>
  <si>
    <t>LABOR - 160661 - 1</t>
  </si>
  <si>
    <t>'160662</t>
  </si>
  <si>
    <t>LABOR - 160662 - 2</t>
  </si>
  <si>
    <t>'160663</t>
  </si>
  <si>
    <t>LABOR - 160663 - 1</t>
  </si>
  <si>
    <t>Fornecimento e instalação de Bateria selada 12V - 60 AH, para centrais de alarme / iluminação de emergência</t>
  </si>
  <si>
    <t>'160665</t>
  </si>
  <si>
    <t>LABOR - 160665 - 1</t>
  </si>
  <si>
    <t>Fornecimento e instalação de porta corta-fogo para saída de emergência Dim.: 100x210x5cm, conforme ABNT NBR 11742P, classe P-90, incl. marco, 3 pares de dobradiçaas c/mola, barra anti-panico, pintura esmalte sintetico cor vermelha</t>
  </si>
  <si>
    <t>'160671</t>
  </si>
  <si>
    <t>LABOR - 160671 - 1</t>
  </si>
  <si>
    <t>'160673</t>
  </si>
  <si>
    <t>LABOR - 160673 - 1</t>
  </si>
  <si>
    <t>'160674</t>
  </si>
  <si>
    <t>LABOR - 160674 - 1</t>
  </si>
  <si>
    <t>'160675</t>
  </si>
  <si>
    <t>LABOR - 160675 - 1</t>
  </si>
  <si>
    <t>Fornecimento e instalação de Detector de fumaça óptico endereçavel Bivolt 12/24V para parede ou teto</t>
  </si>
  <si>
    <t>'160676</t>
  </si>
  <si>
    <t>LABOR - 160676 - 1</t>
  </si>
  <si>
    <t>UNIDADE</t>
  </si>
  <si>
    <t>Fonte/Código</t>
  </si>
  <si>
    <t>'180301</t>
  </si>
  <si>
    <t>LABOR - 180301 - 3</t>
  </si>
  <si>
    <t>'180302</t>
  </si>
  <si>
    <t>LABOR - 180302 - 1</t>
  </si>
  <si>
    <t>Bomba centrífuga monofásica 1/2 CV</t>
  </si>
  <si>
    <t>'180303</t>
  </si>
  <si>
    <t>LABOR - 180303 - 1</t>
  </si>
  <si>
    <t>Bomba centrífuga monofásica 3/4 CV</t>
  </si>
  <si>
    <t>'180304</t>
  </si>
  <si>
    <t>LABOR - 180304 - 2</t>
  </si>
  <si>
    <t>Bomba centrifuga trifásica 2CV</t>
  </si>
  <si>
    <t>'180305</t>
  </si>
  <si>
    <t>LABOR - 180305 - 1</t>
  </si>
  <si>
    <t>Bomba elétrica centrífuga monofásica 1 CV</t>
  </si>
  <si>
    <t>UN</t>
  </si>
  <si>
    <t>'065028</t>
  </si>
  <si>
    <t>RESERVATORIO/TANQUE DE POLIETILENO 20.000 L COM TAMPA ROSCAVEL DIAMETRO 60CM - FORTLEV, BAKOF TEC, ROTOPLASTYC OU EQUIVALENTE</t>
  </si>
  <si>
    <t>RESERVATORIO DE POLIETILENO 15.000 L C/ TAMPA</t>
  </si>
  <si>
    <t>'065076</t>
  </si>
  <si>
    <t xml:space="preserve">SPRINKLER TIPO PENDENTE, BULBO AMARELO DE RESPOSTA RAPIDA, 79 GRAUS CELSIUS, ACABAMENTO CROMADO, D = 20 MM (3/4")                                                                                                                                                                                                                                                                                                                                                                                         </t>
  </si>
  <si>
    <t xml:space="preserve">SPRINKLER TIPO PENDENTE, BULBO AMARELO DE RESPOSTA RAPIDA, 79 GRAUS CELSIUS, ACABAMENTO NATURAL OU CROMADO, D = 15 MM (1/2")                                                                                                                                                                                                                                                                                                                                                                              </t>
  </si>
  <si>
    <t xml:space="preserve">SPRINKLER TIPO PENDENTE, BULBO AMARELO DE RESPOSTA RAPIDA, 79 GRAUS CELSIUS, ACABAMENTO NATURAL, D = 20 MM (3/4")                                                                                                                                                                                                                                                                                                                                                                                         </t>
  </si>
  <si>
    <t xml:space="preserve">SPRINKLER TIPO PENDENTE, BULBO VERMELHO DE RESPOSTA RAPIDA, 68 GRAUS CELSIUS, ACABAMENTO CROMADO, D = 15 MM (1/2")                                                                                                                                                                                                                                                                                                                                                                                        </t>
  </si>
  <si>
    <t xml:space="preserve">SPRINKLER TIPO PENDENTE, BULBO VERMELHO DE RESPOSTA RAPIDA, 68 GRAUS CELSIUS, ACABAMENTO CROMADO, D = 20 MM (3/4")                                                                                                                                                                                                                                                                                                                                                                                        </t>
  </si>
  <si>
    <t xml:space="preserve">SPRINKLER TIPO PENDENTE, BULBO VERMELHO DE RESPOSTA RAPIDA, 68 GRAUS CELSIUS, ACABAMENTO NATURAL, D = 20 MM (3/4")                                                                                                                                                                                                                                                                                                                                                                                        </t>
  </si>
  <si>
    <t xml:space="preserve">SPRINKLER TIPO PENDENTE, BULBO VERMELHO RESPOSTA RAPIDA, 68 GRAUS CELSIUS, ACABAMENTO NATURAL, D = 15 MM (1/2")                                                                                                                                                                                                                                                                                                                                                                                           </t>
  </si>
  <si>
    <t>SINAP</t>
  </si>
  <si>
    <t>LABOR/CT - UFES PADRÃO DER-ES ABRIL/2024  LS = 157,27%                                                                                                 BDI =  36,59  OU 15,57% (reduzido)
SINAPI 05/2024 Localidade 2680 - VITÓRIA</t>
  </si>
  <si>
    <t>LABOR</t>
  </si>
  <si>
    <t>97498</t>
  </si>
  <si>
    <t>TUBO DE AÇO GALVANIZADO COM COSTURA, CLASSE MÉDIA, DN 25 (1"), CONEXÃO ROSQUEADA, INSTALADO EM REDE DE ALIMENTAÇÃO PARA HIDRANTE - FORNECIMENTO E INSTALAÇÃO. AF_10/2020</t>
  </si>
  <si>
    <t>97535</t>
  </si>
  <si>
    <t>TUBO DE AÇO GALVANIZADO COM COSTURA, CLASSE MÉDIA, CONEXÃO ROSQUEADA, DN 25 (1"), INSTALADO EM REDE DE ALIMENTAÇÃO PARA SPRINKLER - FORNECIMENTO E INSTALAÇÃO. AF_10/2020</t>
  </si>
  <si>
    <t>103019</t>
  </si>
  <si>
    <t>REGISTRO OU VÁLVULA GLOBO ANGULAR EM LATÃO, PARA HIDRANTES EM INSTALAÇÃO PREDIAL DE INCÊNDIO, 45 GRAUS, 2 1/2" - FORNECIMENTO E INSTALAÇÃO. AF_08/2021</t>
  </si>
  <si>
    <t>214,69</t>
  </si>
  <si>
    <t>'067004</t>
  </si>
  <si>
    <t>EXTINTOR GAS CARBONICO CO2 5 BC -6 KG</t>
  </si>
  <si>
    <t>'067040</t>
  </si>
  <si>
    <t>EXTINTOR AP 2A (10 LITROS)</t>
  </si>
  <si>
    <t>'067042</t>
  </si>
  <si>
    <t>EXTINTOR PORTATIL PO QUIMICO SECO ABC- 4KG</t>
  </si>
  <si>
    <t>'067043</t>
  </si>
  <si>
    <t>EXTINTOR PORTATIL PO QUIMICO SECO ABC- 6KG</t>
  </si>
  <si>
    <t>'067047</t>
  </si>
  <si>
    <t>MANGUEIRA DE 63MM X 20 M C/ ENGATE STORZ</t>
  </si>
  <si>
    <t>'067061</t>
  </si>
  <si>
    <t>CHAVE P/ CONEXOES TIPO STORZ DN 1 1/2X 2 1/2"</t>
  </si>
  <si>
    <t>'067066</t>
  </si>
  <si>
    <t>MANGUEIRA DE INCENDIO 63MM X 15 M C/ ENGATE STORZ</t>
  </si>
  <si>
    <t>'067067</t>
  </si>
  <si>
    <t>SINALIZ DE EMERGENCIA (SAIDA) ACRILICA AUTONOMA</t>
  </si>
  <si>
    <t>'067090</t>
  </si>
  <si>
    <t>PLACA DE SINALIZAÇÃO DE EMERGÊNCIA DE ORIENTAÇÃO E SALVAMENTO , CONFORME ABNT NBR 13434/2004 E NT14/2010-ES</t>
  </si>
  <si>
    <t xml:space="preserve">LOTE G </t>
  </si>
  <si>
    <t>CUSTO UNITÁRIO</t>
  </si>
  <si>
    <t>PROJETOS PARA EDIFÍCIOS EDUCACIONAIS</t>
  </si>
  <si>
    <t>PROJETO ARQUITETÔNICO</t>
  </si>
  <si>
    <t xml:space="preserve">LEVANTAMENTO ARQUITETÔNICO </t>
  </si>
  <si>
    <t>m²</t>
  </si>
  <si>
    <t>PROJETO DE PREVENÇÃO E COMBATE A INCÊNDIO</t>
  </si>
  <si>
    <t>PLANILHA ORÇAMENTÁRIA (PLANILHA DE QUANTITATIVOS, MEMÓRIA DE CALCULO, COMPOSIÇÕES DE CUSTOS, CRONOGRAMA FÍSICO-FINANCEIRO E COTAÇÕES DE PREÇOS)</t>
  </si>
  <si>
    <t>DER-ES</t>
  </si>
  <si>
    <t>PROJETOS DE EDIFICIOS ESPORTIVOS (inclusive ginásios)</t>
  </si>
  <si>
    <t>PROJETOS PARA EDIFICIOS ADMINISTRATIVOS</t>
  </si>
  <si>
    <t>PROJETO DE EDIFICIOS MILITARES (exclusive penitenciárias)</t>
  </si>
  <si>
    <t>PROJETOS DE EDIFICIOS HOSPITALARES E SAÚDE</t>
  </si>
  <si>
    <t>PROJETO DE DELEGACIAS DE POLÍCIA</t>
  </si>
  <si>
    <t>PROJETOS DE EDIFICIOS DE PENITENCIÁRIAS</t>
  </si>
  <si>
    <t>ORSE</t>
  </si>
  <si>
    <t>'067008</t>
  </si>
  <si>
    <t>ADAPTADOR LATAO ROSCA PARA ENGATE RAPIDO 63X63MM</t>
  </si>
  <si>
    <t>'067035</t>
  </si>
  <si>
    <t>SUPORTE PARA EXTINTOR</t>
  </si>
  <si>
    <t>'067046</t>
  </si>
  <si>
    <t>REGISTRO GLOBO ANGULAR 45º DE 63MM</t>
  </si>
  <si>
    <t>'067050</t>
  </si>
  <si>
    <t>REGISTRO GLOBO ANGULAR 90 DE 63MM</t>
  </si>
  <si>
    <t>'067051</t>
  </si>
  <si>
    <t>TAMPAO COM CORRENTE PARA REGISTRO GLOBO ANGULAR</t>
  </si>
  <si>
    <t>'067094</t>
  </si>
  <si>
    <t>ESGUICHO EM LATAO REGULAVEL 2.1/2"</t>
  </si>
  <si>
    <t xml:space="preserve">LUMINARIA DE EMERGENCIA 30 LEDS, POTENCIA 2 W, BATERIA DE LITIO, AUTONOMIA DE 6 HORAS                                                                                                                                                                                                                                                                                                                                                                                                                     </t>
  </si>
  <si>
    <t>38774 SINAPI</t>
  </si>
  <si>
    <t>'151401</t>
  </si>
  <si>
    <t>LABOR - 151401 - 2</t>
  </si>
  <si>
    <t>Cabo de cobre termoplástico (PVC) flexível isolado 450/750V, antichama BWF livre de chumbo, 70ºC - 1,5mm2</t>
  </si>
  <si>
    <t>'151402</t>
  </si>
  <si>
    <t>LABOR - 151402 - 2</t>
  </si>
  <si>
    <t>Cabo de cobre termoplástico (PVC) flexível isolado 450/750V, antichama BWF livre de chumbo, 70ºC - 2,5mm2</t>
  </si>
  <si>
    <t>'151403</t>
  </si>
  <si>
    <t>LABOR - 151403 - 2</t>
  </si>
  <si>
    <t>Cabo de cobre termoplástico (PVC) flexível isolado 450/750V, antichama BWF livre de chumbo, 70ºC ? 4,0mm2</t>
  </si>
  <si>
    <t>'151404</t>
  </si>
  <si>
    <t>LABOR - 151404 - 2</t>
  </si>
  <si>
    <t>Cabo de cobre termoplástico (PVC) flexível isolado 450/750V, antichama BWF livre de chumbo, 70ºC ? 6,0mm2</t>
  </si>
  <si>
    <t>'151405</t>
  </si>
  <si>
    <t>LABOR - 151405 - 2</t>
  </si>
  <si>
    <t>Cabo de cobre termoplástico (PVC) flexível isolado 450/750V, antichama BWF livre de chumbo, 70ºC ? 10,0mm2</t>
  </si>
  <si>
    <t>1) Quantos imóveis vocês tem interesse em regularizar junto aos Bombeiros?</t>
  </si>
  <si>
    <t>3) Quantos imóveis não tem informação de área construída?</t>
  </si>
  <si>
    <t>4) Quantos imóveis não possui RG no Siat?</t>
  </si>
  <si>
    <t>6) Dos RG existentes, quantos têm:</t>
  </si>
  <si>
    <t>a) Alvará definitivo?</t>
  </si>
  <si>
    <t>b) Alvará Provisório?</t>
  </si>
  <si>
    <t>c) Nunca houve alvará?</t>
  </si>
  <si>
    <t>7) Quantos Projeto Técnico foram apontados pelos Bombeiros como desatualizados ?</t>
  </si>
  <si>
    <t>8) Quantos imóveis citado no item b da questão 2 não possui Projeto Técnico?</t>
  </si>
  <si>
    <t xml:space="preserve">2) Quantos destes imóveis têm:
</t>
  </si>
  <si>
    <t>a) até de 900m² construído e menos de 9m de altura?</t>
  </si>
  <si>
    <t>b) mais de 900m² construído ou mais de 9m de altura?</t>
  </si>
  <si>
    <t>5) Quantos RG existem cadastrados no Siat?</t>
  </si>
  <si>
    <t>PESQUISA</t>
  </si>
  <si>
    <t>TABELA REFERENCIAL DE PREÇOS DE PROJETOS - DER - ES 2024</t>
  </si>
  <si>
    <t>Bomba para incendio jockey 2cv</t>
  </si>
  <si>
    <t>ORSE-EQA</t>
  </si>
  <si>
    <t xml:space="preserve">LOTE A </t>
  </si>
  <si>
    <t>LOTE B</t>
  </si>
  <si>
    <t xml:space="preserve">LOTE C </t>
  </si>
  <si>
    <t xml:space="preserve">LOTE D </t>
  </si>
  <si>
    <t xml:space="preserve">LOTE E </t>
  </si>
  <si>
    <t xml:space="preserve">LOTE 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</si>
</sst>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8" x14ac:knownFonts="1">
    <font>
      <sz val="11"/>
      <color theme="1"/>
      <name val="Calibri"/>
      <family val="2"/>
      <scheme val="minor"/>
    </font>
    <font>
      <sz val="8"/>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sz val="10"/>
      <name val="Courier New"/>
      <family val="3"/>
    </font>
  </fonts>
  <fills count="7">
    <fill>
      <patternFill patternType="none"/>
    </fill>
    <fill>
      <patternFill patternType="gray125"/>
    </fill>
    <fill>
      <patternFill patternType="solid">
        <fgColor theme="8" tint="0.39997558519241921"/>
        <bgColor indexed="64"/>
      </patternFill>
    </fill>
    <fill>
      <patternFill patternType="solid">
        <fgColor theme="4"/>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100">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wrapText="1"/>
    </xf>
    <xf numFmtId="0" fontId="0" fillId="0" borderId="7" xfId="0" applyBorder="1" applyAlignment="1">
      <alignment horizontal="left" vertical="top" wrapText="1"/>
    </xf>
    <xf numFmtId="0" fontId="0" fillId="0" borderId="7" xfId="0" applyBorder="1" applyAlignment="1">
      <alignment horizontal="center" vertical="center" wrapText="1"/>
    </xf>
    <xf numFmtId="0" fontId="0" fillId="0" borderId="7" xfId="0" applyBorder="1" applyAlignment="1">
      <alignment horizontal="center" vertical="top" wrapText="1"/>
    </xf>
    <xf numFmtId="44" fontId="0" fillId="0" borderId="1" xfId="1" applyFont="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7" xfId="0" applyBorder="1" applyAlignment="1">
      <alignment horizontal="left" vertical="center" wrapText="1"/>
    </xf>
    <xf numFmtId="0" fontId="0" fillId="0" borderId="1" xfId="0"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4" fillId="3" borderId="1" xfId="0" applyFont="1" applyFill="1" applyBorder="1" applyAlignment="1">
      <alignment horizontal="center" vertical="center"/>
    </xf>
    <xf numFmtId="0" fontId="0" fillId="0" borderId="0" xfId="0" applyAlignment="1">
      <alignment horizontal="center"/>
    </xf>
    <xf numFmtId="44" fontId="0" fillId="0" borderId="1" xfId="1" applyFont="1" applyBorder="1" applyAlignment="1">
      <alignment horizontal="center" vertical="top" wrapText="1"/>
    </xf>
    <xf numFmtId="0" fontId="0" fillId="0" borderId="0" xfId="0" applyBorder="1" applyAlignment="1">
      <alignment vertical="center"/>
    </xf>
    <xf numFmtId="2" fontId="2" fillId="0" borderId="1" xfId="1" applyNumberFormat="1" applyFont="1" applyBorder="1" applyAlignment="1">
      <alignment horizontal="center" vertical="center"/>
    </xf>
    <xf numFmtId="44" fontId="4" fillId="3" borderId="1" xfId="1" applyFont="1" applyFill="1" applyBorder="1" applyAlignment="1">
      <alignment horizontal="center" vertical="center" wrapText="1"/>
    </xf>
    <xf numFmtId="44" fontId="0" fillId="0" borderId="0" xfId="1" applyFont="1" applyAlignment="1">
      <alignment horizontal="center" vertical="center"/>
    </xf>
    <xf numFmtId="0" fontId="0" fillId="0" borderId="7" xfId="0" applyBorder="1" applyAlignment="1">
      <alignment vertical="top" wrapText="1"/>
    </xf>
    <xf numFmtId="2" fontId="4" fillId="3" borderId="1" xfId="0" applyNumberFormat="1" applyFont="1" applyFill="1" applyBorder="1" applyAlignment="1">
      <alignment horizontal="center" vertical="center"/>
    </xf>
    <xf numFmtId="44" fontId="0" fillId="0" borderId="1" xfId="1" applyFont="1" applyBorder="1" applyAlignment="1">
      <alignment horizontal="center" vertical="center" wrapText="1"/>
    </xf>
    <xf numFmtId="0" fontId="0" fillId="0" borderId="1" xfId="0" applyBorder="1" applyAlignment="1">
      <alignment vertical="top" wrapText="1"/>
    </xf>
    <xf numFmtId="44" fontId="4" fillId="5" borderId="10" xfId="0" applyNumberFormat="1" applyFont="1" applyFill="1" applyBorder="1" applyAlignment="1"/>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wrapText="1"/>
    </xf>
    <xf numFmtId="2" fontId="2" fillId="0" borderId="1" xfId="0" applyNumberFormat="1" applyFont="1" applyBorder="1" applyAlignment="1">
      <alignment horizontal="center" vertical="center"/>
    </xf>
    <xf numFmtId="2" fontId="0" fillId="0" borderId="0" xfId="0" applyNumberFormat="1" applyAlignment="1">
      <alignment horizontal="center" vertical="center"/>
    </xf>
    <xf numFmtId="0" fontId="0" fillId="2" borderId="1" xfId="0" applyFill="1" applyBorder="1" applyAlignment="1">
      <alignment horizontal="center" vertical="top" wrapText="1"/>
    </xf>
    <xf numFmtId="44" fontId="0" fillId="2" borderId="1" xfId="1" applyFont="1" applyFill="1" applyBorder="1" applyAlignment="1">
      <alignment horizontal="center" vertical="center"/>
    </xf>
    <xf numFmtId="2" fontId="2" fillId="2" borderId="1" xfId="1" applyNumberFormat="1" applyFont="1" applyFill="1" applyBorder="1" applyAlignment="1">
      <alignment horizontal="center" vertical="center"/>
    </xf>
    <xf numFmtId="44" fontId="4" fillId="5" borderId="13" xfId="0" applyNumberFormat="1" applyFont="1" applyFill="1" applyBorder="1" applyAlignment="1"/>
    <xf numFmtId="0" fontId="4" fillId="2" borderId="1" xfId="0" applyFont="1" applyFill="1" applyBorder="1"/>
    <xf numFmtId="0" fontId="0" fillId="2" borderId="1" xfId="0" applyFill="1" applyBorder="1" applyAlignment="1">
      <alignment horizontal="center" vertical="center" wrapText="1"/>
    </xf>
    <xf numFmtId="0" fontId="0" fillId="2" borderId="1" xfId="0" applyFill="1" applyBorder="1"/>
    <xf numFmtId="44" fontId="0" fillId="2" borderId="1" xfId="1" applyFont="1" applyFill="1" applyBorder="1"/>
    <xf numFmtId="44" fontId="4" fillId="2" borderId="1" xfId="1" applyFont="1" applyFill="1" applyBorder="1"/>
    <xf numFmtId="44" fontId="0" fillId="0" borderId="0" xfId="1" applyFont="1" applyAlignment="1">
      <alignment horizontal="center"/>
    </xf>
    <xf numFmtId="0" fontId="0" fillId="0" borderId="16" xfId="0" applyBorder="1" applyAlignment="1">
      <alignment horizontal="center" vertical="top" wrapText="1"/>
    </xf>
    <xf numFmtId="0" fontId="7" fillId="0" borderId="1" xfId="0" applyFont="1" applyBorder="1" applyAlignment="1">
      <alignment horizontal="left" wrapText="1"/>
    </xf>
    <xf numFmtId="0" fontId="7" fillId="0" borderId="1" xfId="0" applyFont="1" applyBorder="1" applyAlignment="1">
      <alignment horizontal="center" vertical="center"/>
    </xf>
    <xf numFmtId="44" fontId="4" fillId="5" borderId="1" xfId="0" applyNumberFormat="1" applyFont="1" applyFill="1" applyBorder="1" applyAlignment="1"/>
    <xf numFmtId="0" fontId="4" fillId="3" borderId="1" xfId="0" applyFont="1" applyFill="1" applyBorder="1" applyAlignment="1">
      <alignment horizontal="center" vertical="center"/>
    </xf>
    <xf numFmtId="49" fontId="0" fillId="0" borderId="0" xfId="0" applyNumberFormat="1" applyAlignment="1">
      <alignment horizontal="center" vertical="center" wrapText="1"/>
    </xf>
    <xf numFmtId="0" fontId="0" fillId="0" borderId="1" xfId="0" applyBorder="1" applyAlignment="1">
      <alignment horizontal="center" vertical="center" wrapText="1"/>
    </xf>
    <xf numFmtId="2" fontId="4"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top" wrapText="1"/>
    </xf>
    <xf numFmtId="0" fontId="0" fillId="0" borderId="1" xfId="0" applyBorder="1" applyAlignment="1">
      <alignment horizontal="right"/>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2" fontId="4"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0" fillId="0" borderId="1" xfId="0" applyNumberForma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0" fillId="0"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44" fontId="0" fillId="0" borderId="1" xfId="1" applyFont="1" applyBorder="1" applyAlignment="1">
      <alignment horizontal="right" vertical="top"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5" fillId="4" borderId="1" xfId="0" applyFont="1" applyFill="1" applyBorder="1" applyAlignment="1">
      <alignment horizontal="center" vertical="center"/>
    </xf>
    <xf numFmtId="0" fontId="6" fillId="0" borderId="3" xfId="0" applyFont="1" applyFill="1" applyBorder="1" applyAlignment="1">
      <alignment horizontal="left" vertical="top"/>
    </xf>
    <xf numFmtId="0" fontId="6" fillId="0" borderId="6" xfId="0" applyFont="1" applyFill="1" applyBorder="1" applyAlignment="1">
      <alignment horizontal="left" vertical="top"/>
    </xf>
    <xf numFmtId="0" fontId="4" fillId="0" borderId="3" xfId="0" applyFont="1" applyFill="1" applyBorder="1" applyAlignment="1">
      <alignment horizontal="left" vertical="top"/>
    </xf>
    <xf numFmtId="0" fontId="4" fillId="0" borderId="6" xfId="0" applyFont="1" applyFill="1" applyBorder="1" applyAlignment="1">
      <alignment horizontal="left" vertical="top"/>
    </xf>
    <xf numFmtId="0" fontId="5" fillId="6" borderId="3"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4" fillId="0" borderId="4" xfId="0" applyFont="1" applyFill="1" applyBorder="1" applyAlignment="1">
      <alignment horizontal="left" vertical="top"/>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8" xfId="0" applyFont="1" applyFill="1" applyBorder="1" applyAlignment="1">
      <alignment horizontal="center" vertical="center"/>
    </xf>
    <xf numFmtId="44" fontId="4" fillId="3" borderId="1" xfId="1" applyFont="1" applyFill="1" applyBorder="1" applyAlignment="1">
      <alignment horizontal="center" vertical="center" wrapText="1"/>
    </xf>
    <xf numFmtId="0" fontId="6" fillId="3" borderId="1" xfId="0" applyFont="1" applyFill="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xf>
    <xf numFmtId="0" fontId="6" fillId="5" borderId="12" xfId="0" applyFont="1" applyFill="1" applyBorder="1" applyAlignment="1">
      <alignment horizontal="center" vertical="center"/>
    </xf>
    <xf numFmtId="0" fontId="6" fillId="5" borderId="1" xfId="0" applyFont="1" applyFill="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FE62-A06C-4783-A0D1-82EF2A324D79}">
  <sheetPr>
    <tabColor theme="7" tint="0.39997558519241921"/>
  </sheetPr>
  <dimension ref="A1:K26"/>
  <sheetViews>
    <sheetView view="pageBreakPreview" zoomScale="90" zoomScaleNormal="100" zoomScaleSheetLayoutView="90" workbookViewId="0">
      <selection activeCell="G22" sqref="G22"/>
    </sheetView>
  </sheetViews>
  <sheetFormatPr defaultRowHeight="15" x14ac:dyDescent="0.25"/>
  <cols>
    <col min="1" max="1" width="9.140625" style="1"/>
    <col min="2" max="2" width="19" customWidth="1"/>
    <col min="3" max="3" width="78.7109375" customWidth="1"/>
    <col min="4" max="4" width="20.28515625" style="18" customWidth="1"/>
    <col min="7" max="7" width="20.85546875" bestFit="1" customWidth="1"/>
    <col min="11" max="11" width="19" customWidth="1"/>
  </cols>
  <sheetData>
    <row r="1" spans="1:4" ht="28.5" customHeight="1" x14ac:dyDescent="0.25">
      <c r="A1" s="67" t="s">
        <v>33</v>
      </c>
      <c r="B1" s="67"/>
      <c r="C1" s="67"/>
      <c r="D1" s="67"/>
    </row>
    <row r="2" spans="1:4" x14ac:dyDescent="0.25">
      <c r="A2" s="67"/>
      <c r="B2" s="67"/>
      <c r="C2" s="67"/>
      <c r="D2" s="67"/>
    </row>
    <row r="3" spans="1:4" ht="15" customHeight="1" x14ac:dyDescent="0.25">
      <c r="A3" s="67"/>
      <c r="B3" s="67"/>
      <c r="C3" s="67"/>
      <c r="D3" s="67"/>
    </row>
    <row r="4" spans="1:4" ht="15" customHeight="1" x14ac:dyDescent="0.25">
      <c r="A4" s="67"/>
      <c r="B4" s="67"/>
      <c r="C4" s="67"/>
      <c r="D4" s="67"/>
    </row>
    <row r="5" spans="1:4" ht="15" customHeight="1" x14ac:dyDescent="0.25">
      <c r="A5" s="67"/>
      <c r="B5" s="67"/>
      <c r="C5" s="67"/>
      <c r="D5" s="67"/>
    </row>
    <row r="6" spans="1:4" ht="28.5" customHeight="1" x14ac:dyDescent="0.25">
      <c r="A6" s="72" t="s">
        <v>275</v>
      </c>
      <c r="B6" s="73"/>
      <c r="C6" s="73"/>
      <c r="D6" s="74"/>
    </row>
    <row r="7" spans="1:4" ht="33.75" customHeight="1" x14ac:dyDescent="0.25">
      <c r="A7" s="68" t="s">
        <v>262</v>
      </c>
      <c r="B7" s="69"/>
      <c r="C7" s="69"/>
      <c r="D7" s="59"/>
    </row>
    <row r="8" spans="1:4" ht="26.25" customHeight="1" x14ac:dyDescent="0.25">
      <c r="A8" s="78" t="s">
        <v>271</v>
      </c>
      <c r="B8" s="79"/>
      <c r="C8" s="79"/>
      <c r="D8" s="60"/>
    </row>
    <row r="9" spans="1:4" x14ac:dyDescent="0.25">
      <c r="A9" s="70" t="s">
        <v>272</v>
      </c>
      <c r="B9" s="71"/>
      <c r="C9" s="71"/>
      <c r="D9" s="58"/>
    </row>
    <row r="10" spans="1:4" x14ac:dyDescent="0.25">
      <c r="A10" s="70" t="s">
        <v>273</v>
      </c>
      <c r="B10" s="71"/>
      <c r="C10" s="71"/>
      <c r="D10" s="58"/>
    </row>
    <row r="11" spans="1:4" x14ac:dyDescent="0.25">
      <c r="A11" s="70"/>
      <c r="B11" s="71"/>
      <c r="C11" s="71"/>
      <c r="D11" s="61"/>
    </row>
    <row r="12" spans="1:4" ht="18.75" x14ac:dyDescent="0.25">
      <c r="A12" s="68" t="s">
        <v>263</v>
      </c>
      <c r="B12" s="69"/>
      <c r="C12" s="69"/>
      <c r="D12" s="62"/>
    </row>
    <row r="13" spans="1:4" x14ac:dyDescent="0.25">
      <c r="A13" s="70"/>
      <c r="B13" s="71"/>
      <c r="C13" s="71"/>
      <c r="D13" s="62"/>
    </row>
    <row r="14" spans="1:4" ht="15.75" customHeight="1" x14ac:dyDescent="0.25">
      <c r="A14" s="68" t="s">
        <v>264</v>
      </c>
      <c r="B14" s="69"/>
      <c r="C14" s="69"/>
      <c r="D14" s="62"/>
    </row>
    <row r="15" spans="1:4" x14ac:dyDescent="0.25">
      <c r="A15" s="70"/>
      <c r="B15" s="71"/>
      <c r="C15" s="71"/>
      <c r="D15" s="62"/>
    </row>
    <row r="16" spans="1:4" ht="18.75" x14ac:dyDescent="0.25">
      <c r="A16" s="68" t="s">
        <v>274</v>
      </c>
      <c r="B16" s="69"/>
      <c r="C16" s="69"/>
      <c r="D16" s="62"/>
    </row>
    <row r="17" spans="1:11" x14ac:dyDescent="0.25">
      <c r="A17" s="70"/>
      <c r="B17" s="71"/>
      <c r="C17" s="71"/>
      <c r="D17" s="62"/>
    </row>
    <row r="18" spans="1:11" ht="18.75" x14ac:dyDescent="0.25">
      <c r="A18" s="68" t="s">
        <v>265</v>
      </c>
      <c r="B18" s="69"/>
      <c r="C18" s="69"/>
      <c r="D18" s="62"/>
    </row>
    <row r="19" spans="1:11" x14ac:dyDescent="0.25">
      <c r="A19" s="70" t="s">
        <v>266</v>
      </c>
      <c r="B19" s="71"/>
      <c r="C19" s="71"/>
      <c r="D19" s="62"/>
      <c r="F19" s="65"/>
      <c r="G19" s="65"/>
      <c r="H19" s="65"/>
      <c r="I19" s="65"/>
      <c r="J19" s="65"/>
      <c r="K19" s="65"/>
    </row>
    <row r="20" spans="1:11" ht="24" customHeight="1" x14ac:dyDescent="0.25">
      <c r="A20" s="70" t="s">
        <v>267</v>
      </c>
      <c r="B20" s="71"/>
      <c r="C20" s="80"/>
      <c r="D20" s="62"/>
      <c r="F20" s="66"/>
      <c r="G20" s="66"/>
      <c r="H20" s="66"/>
      <c r="I20" s="66"/>
      <c r="J20" s="66"/>
      <c r="K20" s="66"/>
    </row>
    <row r="21" spans="1:11" ht="24" customHeight="1" x14ac:dyDescent="0.25">
      <c r="A21" s="70" t="s">
        <v>268</v>
      </c>
      <c r="B21" s="71"/>
      <c r="C21" s="80"/>
      <c r="D21" s="62"/>
      <c r="F21" s="49"/>
      <c r="G21" s="49"/>
      <c r="H21" s="49"/>
      <c r="I21" s="49"/>
      <c r="J21" s="49"/>
      <c r="K21" s="49"/>
    </row>
    <row r="22" spans="1:11" ht="24" customHeight="1" x14ac:dyDescent="0.25">
      <c r="A22" s="75"/>
      <c r="B22" s="76"/>
      <c r="C22" s="77"/>
      <c r="D22" s="62"/>
      <c r="F22" s="49"/>
      <c r="G22" s="49"/>
      <c r="H22" s="49"/>
      <c r="I22" s="49"/>
      <c r="J22" s="49"/>
      <c r="K22" s="49"/>
    </row>
    <row r="23" spans="1:11" ht="24" customHeight="1" x14ac:dyDescent="0.25">
      <c r="A23" s="68" t="s">
        <v>269</v>
      </c>
      <c r="B23" s="69"/>
      <c r="C23" s="69"/>
      <c r="D23" s="62"/>
      <c r="F23" s="49"/>
      <c r="G23" s="49"/>
      <c r="H23" s="49"/>
      <c r="I23" s="49"/>
      <c r="J23" s="49"/>
      <c r="K23" s="49"/>
    </row>
    <row r="24" spans="1:11" ht="24" customHeight="1" x14ac:dyDescent="0.25">
      <c r="A24" s="75"/>
      <c r="B24" s="76"/>
      <c r="C24" s="77"/>
      <c r="D24" s="62"/>
      <c r="F24" s="49"/>
      <c r="G24" s="49"/>
      <c r="H24" s="49"/>
      <c r="I24" s="49"/>
      <c r="J24" s="49"/>
      <c r="K24" s="49"/>
    </row>
    <row r="25" spans="1:11" ht="24" customHeight="1" x14ac:dyDescent="0.25">
      <c r="A25" s="68" t="s">
        <v>270</v>
      </c>
      <c r="B25" s="69"/>
      <c r="C25" s="69"/>
      <c r="D25" s="62"/>
      <c r="F25" s="49"/>
      <c r="G25" s="49"/>
      <c r="H25" s="49"/>
      <c r="I25" s="49"/>
      <c r="J25" s="49"/>
      <c r="K25" s="49"/>
    </row>
    <row r="26" spans="1:11" ht="24" customHeight="1" x14ac:dyDescent="0.25">
      <c r="A26" s="75"/>
      <c r="B26" s="76"/>
      <c r="C26" s="77"/>
      <c r="D26" s="62"/>
      <c r="F26" s="49"/>
      <c r="G26" s="49"/>
      <c r="H26" s="49"/>
      <c r="I26" s="49"/>
      <c r="J26" s="49"/>
      <c r="K26" s="49"/>
    </row>
  </sheetData>
  <mergeCells count="24">
    <mergeCell ref="A24:C24"/>
    <mergeCell ref="A25:C25"/>
    <mergeCell ref="A26:C26"/>
    <mergeCell ref="A7:C7"/>
    <mergeCell ref="A8:C8"/>
    <mergeCell ref="A9:C9"/>
    <mergeCell ref="A10:C10"/>
    <mergeCell ref="A11:C11"/>
    <mergeCell ref="A18:C18"/>
    <mergeCell ref="A19:C19"/>
    <mergeCell ref="A20:C20"/>
    <mergeCell ref="A21:C21"/>
    <mergeCell ref="A22:C22"/>
    <mergeCell ref="A23:C23"/>
    <mergeCell ref="A12:C12"/>
    <mergeCell ref="F19:K19"/>
    <mergeCell ref="F20:K20"/>
    <mergeCell ref="A1:D5"/>
    <mergeCell ref="A14:C14"/>
    <mergeCell ref="A16:C16"/>
    <mergeCell ref="A17:C17"/>
    <mergeCell ref="A13:C13"/>
    <mergeCell ref="A15:C15"/>
    <mergeCell ref="A6:D6"/>
  </mergeCells>
  <pageMargins left="0.511811024" right="0.511811024" top="0.78740157499999996" bottom="0.78740157499999996" header="0.31496062000000002" footer="0.31496062000000002"/>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4AD16-4C76-41E1-855A-A149F5C475F5}">
  <sheetPr>
    <tabColor rgb="FF00B050"/>
  </sheetPr>
  <dimension ref="A1:N45"/>
  <sheetViews>
    <sheetView view="pageBreakPreview" zoomScale="90" zoomScaleNormal="100" zoomScaleSheetLayoutView="90" workbookViewId="0">
      <selection activeCell="G46" sqref="G46"/>
    </sheetView>
  </sheetViews>
  <sheetFormatPr defaultRowHeight="15" x14ac:dyDescent="0.25"/>
  <cols>
    <col min="1" max="1" width="9.140625" style="1"/>
    <col min="2" max="2" width="19" style="1" customWidth="1"/>
    <col min="3" max="3" width="111.85546875" customWidth="1"/>
    <col min="4" max="4" width="12" customWidth="1"/>
    <col min="5" max="5" width="13.85546875" style="43" bestFit="1" customWidth="1"/>
    <col min="6" max="6" width="15.85546875" style="33" customWidth="1"/>
    <col min="7" max="7" width="21.5703125" customWidth="1"/>
    <col min="10" max="10" width="20.85546875" bestFit="1" customWidth="1"/>
    <col min="14" max="14" width="19" customWidth="1"/>
  </cols>
  <sheetData>
    <row r="1" spans="1:7" ht="28.5" customHeight="1" x14ac:dyDescent="0.25">
      <c r="A1" s="67" t="s">
        <v>33</v>
      </c>
      <c r="B1" s="67"/>
      <c r="C1" s="67"/>
      <c r="D1" s="67"/>
      <c r="E1" s="67"/>
      <c r="F1" s="67"/>
      <c r="G1" s="67"/>
    </row>
    <row r="2" spans="1:7" x14ac:dyDescent="0.25">
      <c r="A2" s="67"/>
      <c r="B2" s="67"/>
      <c r="C2" s="67"/>
      <c r="D2" s="67"/>
      <c r="E2" s="67"/>
      <c r="F2" s="67"/>
      <c r="G2" s="67"/>
    </row>
    <row r="3" spans="1:7" ht="15" customHeight="1" x14ac:dyDescent="0.25">
      <c r="A3" s="67"/>
      <c r="B3" s="67"/>
      <c r="C3" s="67"/>
      <c r="D3" s="67"/>
      <c r="E3" s="67"/>
      <c r="F3" s="67"/>
      <c r="G3" s="67"/>
    </row>
    <row r="4" spans="1:7" ht="15" customHeight="1" x14ac:dyDescent="0.25">
      <c r="A4" s="67"/>
      <c r="B4" s="67"/>
      <c r="C4" s="67"/>
      <c r="D4" s="67"/>
      <c r="E4" s="67"/>
      <c r="F4" s="67"/>
      <c r="G4" s="67"/>
    </row>
    <row r="5" spans="1:7" ht="15" customHeight="1" x14ac:dyDescent="0.25">
      <c r="A5" s="67"/>
      <c r="B5" s="67"/>
      <c r="C5" s="67"/>
      <c r="D5" s="67"/>
      <c r="E5" s="67"/>
      <c r="F5" s="67"/>
      <c r="G5" s="67"/>
    </row>
    <row r="6" spans="1:7" ht="18.75" x14ac:dyDescent="0.3">
      <c r="A6" s="86" t="s">
        <v>34</v>
      </c>
      <c r="B6" s="86"/>
      <c r="C6" s="86"/>
      <c r="D6" s="86"/>
      <c r="E6" s="86"/>
      <c r="F6" s="86"/>
      <c r="G6" s="86"/>
    </row>
    <row r="7" spans="1:7" ht="80.25" customHeight="1" x14ac:dyDescent="0.25">
      <c r="A7" s="87" t="s">
        <v>217</v>
      </c>
      <c r="B7" s="87"/>
      <c r="C7" s="87"/>
      <c r="D7" s="88" t="s">
        <v>276</v>
      </c>
      <c r="E7" s="88"/>
      <c r="F7" s="88"/>
      <c r="G7" s="88"/>
    </row>
    <row r="8" spans="1:7" ht="15" customHeight="1" x14ac:dyDescent="0.25">
      <c r="A8" s="89" t="s">
        <v>0</v>
      </c>
      <c r="B8" s="89" t="s">
        <v>162</v>
      </c>
      <c r="C8" s="89" t="s">
        <v>1</v>
      </c>
      <c r="D8" s="89" t="s">
        <v>161</v>
      </c>
      <c r="E8" s="85" t="s">
        <v>218</v>
      </c>
      <c r="F8" s="90" t="s">
        <v>2</v>
      </c>
      <c r="G8" s="89" t="s">
        <v>6</v>
      </c>
    </row>
    <row r="9" spans="1:7" x14ac:dyDescent="0.25">
      <c r="A9" s="89"/>
      <c r="B9" s="89"/>
      <c r="C9" s="89"/>
      <c r="D9" s="89"/>
      <c r="E9" s="85"/>
      <c r="F9" s="90"/>
      <c r="G9" s="89"/>
    </row>
    <row r="10" spans="1:7" x14ac:dyDescent="0.25">
      <c r="A10" s="34"/>
      <c r="B10" s="39"/>
      <c r="C10" s="38" t="s">
        <v>219</v>
      </c>
      <c r="D10" s="39"/>
      <c r="E10" s="35"/>
      <c r="F10" s="36"/>
      <c r="G10" s="35"/>
    </row>
    <row r="11" spans="1:7" x14ac:dyDescent="0.25">
      <c r="A11" s="10">
        <v>1</v>
      </c>
      <c r="B11" s="50" t="s">
        <v>225</v>
      </c>
      <c r="C11" s="2" t="s">
        <v>220</v>
      </c>
      <c r="D11" s="12" t="s">
        <v>222</v>
      </c>
      <c r="E11" s="7">
        <v>30.43</v>
      </c>
      <c r="F11" s="21"/>
      <c r="G11" s="7">
        <f>E11*F11</f>
        <v>0</v>
      </c>
    </row>
    <row r="12" spans="1:7" ht="15.75" customHeight="1" x14ac:dyDescent="0.25">
      <c r="A12" s="10">
        <v>2</v>
      </c>
      <c r="B12" s="50" t="s">
        <v>225</v>
      </c>
      <c r="C12" s="27" t="s">
        <v>221</v>
      </c>
      <c r="D12" s="12" t="s">
        <v>222</v>
      </c>
      <c r="E12" s="7">
        <v>6.13</v>
      </c>
      <c r="F12" s="21"/>
      <c r="G12" s="7">
        <f t="shared" ref="G12:G44" si="0">E12*F12</f>
        <v>0</v>
      </c>
    </row>
    <row r="13" spans="1:7" x14ac:dyDescent="0.25">
      <c r="A13" s="10">
        <v>3</v>
      </c>
      <c r="B13" s="50" t="s">
        <v>225</v>
      </c>
      <c r="C13" s="2" t="s">
        <v>223</v>
      </c>
      <c r="D13" s="12" t="s">
        <v>222</v>
      </c>
      <c r="E13" s="7">
        <v>3.57</v>
      </c>
      <c r="F13" s="21"/>
      <c r="G13" s="7">
        <f t="shared" si="0"/>
        <v>0</v>
      </c>
    </row>
    <row r="14" spans="1:7" ht="30" x14ac:dyDescent="0.25">
      <c r="A14" s="10">
        <v>4</v>
      </c>
      <c r="B14" s="50" t="s">
        <v>225</v>
      </c>
      <c r="C14" s="3" t="s">
        <v>224</v>
      </c>
      <c r="D14" s="12" t="s">
        <v>222</v>
      </c>
      <c r="E14" s="7">
        <v>6.29</v>
      </c>
      <c r="F14" s="21"/>
      <c r="G14" s="7">
        <f t="shared" si="0"/>
        <v>0</v>
      </c>
    </row>
    <row r="15" spans="1:7" x14ac:dyDescent="0.25">
      <c r="A15" s="38"/>
      <c r="B15" s="56"/>
      <c r="C15" s="38" t="s">
        <v>226</v>
      </c>
      <c r="D15" s="40"/>
      <c r="E15" s="41"/>
      <c r="F15" s="40"/>
      <c r="G15" s="40"/>
    </row>
    <row r="16" spans="1:7" x14ac:dyDescent="0.25">
      <c r="A16" s="10">
        <v>5</v>
      </c>
      <c r="B16" s="50" t="s">
        <v>225</v>
      </c>
      <c r="C16" s="2" t="s">
        <v>220</v>
      </c>
      <c r="D16" s="12" t="s">
        <v>222</v>
      </c>
      <c r="E16" s="7">
        <v>26.29</v>
      </c>
      <c r="F16" s="21"/>
      <c r="G16" s="7">
        <f t="shared" si="0"/>
        <v>0</v>
      </c>
    </row>
    <row r="17" spans="1:14" x14ac:dyDescent="0.25">
      <c r="A17" s="10">
        <v>6</v>
      </c>
      <c r="B17" s="50" t="s">
        <v>225</v>
      </c>
      <c r="C17" s="27" t="s">
        <v>221</v>
      </c>
      <c r="D17" s="12" t="s">
        <v>222</v>
      </c>
      <c r="E17" s="7">
        <v>5.29</v>
      </c>
      <c r="F17" s="21"/>
      <c r="G17" s="7">
        <f t="shared" si="0"/>
        <v>0</v>
      </c>
    </row>
    <row r="18" spans="1:14" x14ac:dyDescent="0.25">
      <c r="A18" s="10">
        <v>7</v>
      </c>
      <c r="B18" s="50" t="s">
        <v>225</v>
      </c>
      <c r="C18" s="2" t="s">
        <v>223</v>
      </c>
      <c r="D18" s="12" t="s">
        <v>222</v>
      </c>
      <c r="E18" s="7">
        <v>1.88</v>
      </c>
      <c r="F18" s="21"/>
      <c r="G18" s="7">
        <f t="shared" si="0"/>
        <v>0</v>
      </c>
    </row>
    <row r="19" spans="1:14" ht="30" x14ac:dyDescent="0.25">
      <c r="A19" s="10">
        <v>8</v>
      </c>
      <c r="B19" s="50" t="s">
        <v>225</v>
      </c>
      <c r="C19" s="3" t="s">
        <v>224</v>
      </c>
      <c r="D19" s="12" t="s">
        <v>222</v>
      </c>
      <c r="E19" s="7">
        <v>5.43</v>
      </c>
      <c r="F19" s="21"/>
      <c r="G19" s="7">
        <f t="shared" si="0"/>
        <v>0</v>
      </c>
    </row>
    <row r="20" spans="1:14" x14ac:dyDescent="0.25">
      <c r="A20" s="40"/>
      <c r="B20" s="57"/>
      <c r="C20" s="38" t="s">
        <v>227</v>
      </c>
      <c r="D20" s="40"/>
      <c r="E20" s="41"/>
      <c r="F20" s="40"/>
      <c r="G20" s="40"/>
    </row>
    <row r="21" spans="1:14" x14ac:dyDescent="0.25">
      <c r="A21" s="10">
        <v>9</v>
      </c>
      <c r="B21" s="50" t="s">
        <v>225</v>
      </c>
      <c r="C21" s="2" t="s">
        <v>220</v>
      </c>
      <c r="D21" s="12" t="s">
        <v>222</v>
      </c>
      <c r="E21" s="7">
        <v>30.43</v>
      </c>
      <c r="F21" s="21"/>
      <c r="G21" s="7">
        <f t="shared" si="0"/>
        <v>0</v>
      </c>
    </row>
    <row r="22" spans="1:14" x14ac:dyDescent="0.25">
      <c r="A22" s="10">
        <v>10</v>
      </c>
      <c r="B22" s="50" t="s">
        <v>225</v>
      </c>
      <c r="C22" s="27" t="s">
        <v>221</v>
      </c>
      <c r="D22" s="12" t="s">
        <v>222</v>
      </c>
      <c r="E22" s="7">
        <v>6.13</v>
      </c>
      <c r="F22" s="21"/>
      <c r="G22" s="7">
        <f t="shared" si="0"/>
        <v>0</v>
      </c>
    </row>
    <row r="23" spans="1:14" x14ac:dyDescent="0.25">
      <c r="A23" s="10">
        <v>11</v>
      </c>
      <c r="B23" s="50" t="s">
        <v>225</v>
      </c>
      <c r="C23" s="2" t="s">
        <v>223</v>
      </c>
      <c r="D23" s="12" t="s">
        <v>222</v>
      </c>
      <c r="E23" s="7">
        <v>3.15</v>
      </c>
      <c r="F23" s="21"/>
      <c r="G23" s="7">
        <f t="shared" si="0"/>
        <v>0</v>
      </c>
    </row>
    <row r="24" spans="1:14" ht="30" x14ac:dyDescent="0.25">
      <c r="A24" s="10">
        <v>12</v>
      </c>
      <c r="B24" s="50" t="s">
        <v>225</v>
      </c>
      <c r="C24" s="3" t="s">
        <v>224</v>
      </c>
      <c r="D24" s="12" t="s">
        <v>222</v>
      </c>
      <c r="E24" s="7">
        <v>6.29</v>
      </c>
      <c r="F24" s="21"/>
      <c r="G24" s="7">
        <f t="shared" si="0"/>
        <v>0</v>
      </c>
    </row>
    <row r="25" spans="1:14" x14ac:dyDescent="0.25">
      <c r="A25" s="38"/>
      <c r="B25" s="56"/>
      <c r="C25" s="38" t="s">
        <v>228</v>
      </c>
      <c r="D25" s="38"/>
      <c r="E25" s="42"/>
      <c r="F25" s="38"/>
      <c r="G25" s="40"/>
    </row>
    <row r="26" spans="1:14" x14ac:dyDescent="0.25">
      <c r="A26" s="10">
        <v>13</v>
      </c>
      <c r="B26" s="50" t="s">
        <v>225</v>
      </c>
      <c r="C26" s="2" t="s">
        <v>220</v>
      </c>
      <c r="D26" s="12" t="s">
        <v>222</v>
      </c>
      <c r="E26" s="7">
        <v>30.43</v>
      </c>
      <c r="F26" s="21"/>
      <c r="G26" s="7">
        <f t="shared" si="0"/>
        <v>0</v>
      </c>
    </row>
    <row r="27" spans="1:14" x14ac:dyDescent="0.25">
      <c r="A27" s="10">
        <v>14</v>
      </c>
      <c r="B27" s="50" t="s">
        <v>225</v>
      </c>
      <c r="C27" s="27" t="s">
        <v>221</v>
      </c>
      <c r="D27" s="12" t="s">
        <v>222</v>
      </c>
      <c r="E27" s="7">
        <v>5.86</v>
      </c>
      <c r="F27" s="21"/>
      <c r="G27" s="7">
        <f t="shared" si="0"/>
        <v>0</v>
      </c>
      <c r="I27" s="65"/>
      <c r="J27" s="65"/>
      <c r="K27" s="65"/>
      <c r="L27" s="65"/>
      <c r="M27" s="65"/>
      <c r="N27" s="65"/>
    </row>
    <row r="28" spans="1:14" x14ac:dyDescent="0.25">
      <c r="A28" s="10">
        <v>15</v>
      </c>
      <c r="B28" s="50" t="s">
        <v>225</v>
      </c>
      <c r="C28" s="2" t="s">
        <v>223</v>
      </c>
      <c r="D28" s="12" t="s">
        <v>222</v>
      </c>
      <c r="E28" s="7">
        <v>3.15</v>
      </c>
      <c r="F28" s="21"/>
      <c r="G28" s="7">
        <f t="shared" si="0"/>
        <v>0</v>
      </c>
      <c r="I28" s="13"/>
      <c r="J28" s="13"/>
      <c r="K28" s="13"/>
      <c r="L28" s="13"/>
      <c r="M28" s="13"/>
      <c r="N28" s="13"/>
    </row>
    <row r="29" spans="1:14" ht="30" x14ac:dyDescent="0.25">
      <c r="A29" s="10">
        <v>16</v>
      </c>
      <c r="B29" s="50" t="s">
        <v>225</v>
      </c>
      <c r="C29" s="3" t="s">
        <v>224</v>
      </c>
      <c r="D29" s="12" t="s">
        <v>222</v>
      </c>
      <c r="E29" s="7">
        <v>6.29</v>
      </c>
      <c r="F29" s="21"/>
      <c r="G29" s="7">
        <f t="shared" si="0"/>
        <v>0</v>
      </c>
      <c r="I29" s="66"/>
      <c r="J29" s="66"/>
      <c r="K29" s="66"/>
      <c r="L29" s="66"/>
      <c r="M29" s="66"/>
      <c r="N29" s="66"/>
    </row>
    <row r="30" spans="1:14" ht="24" customHeight="1" x14ac:dyDescent="0.25">
      <c r="A30" s="38"/>
      <c r="B30" s="56"/>
      <c r="C30" s="38" t="s">
        <v>229</v>
      </c>
      <c r="D30" s="38"/>
      <c r="E30" s="38"/>
      <c r="F30" s="38"/>
      <c r="G30" s="40"/>
      <c r="I30" s="14"/>
      <c r="J30" s="14"/>
      <c r="K30" s="14"/>
      <c r="L30" s="14"/>
      <c r="M30" s="14"/>
      <c r="N30" s="14"/>
    </row>
    <row r="31" spans="1:14" ht="24" customHeight="1" x14ac:dyDescent="0.25">
      <c r="A31" s="10">
        <v>17</v>
      </c>
      <c r="B31" s="50" t="s">
        <v>225</v>
      </c>
      <c r="C31" s="2" t="s">
        <v>220</v>
      </c>
      <c r="D31" s="12" t="s">
        <v>222</v>
      </c>
      <c r="E31" s="7">
        <v>44.3</v>
      </c>
      <c r="F31" s="21"/>
      <c r="G31" s="7">
        <f t="shared" si="0"/>
        <v>0</v>
      </c>
      <c r="I31" s="14"/>
      <c r="J31" s="14"/>
      <c r="K31" s="14"/>
      <c r="L31" s="14"/>
      <c r="M31" s="14"/>
      <c r="N31" s="14"/>
    </row>
    <row r="32" spans="1:14" ht="24" customHeight="1" x14ac:dyDescent="0.25">
      <c r="A32" s="10">
        <v>18</v>
      </c>
      <c r="B32" s="50" t="s">
        <v>225</v>
      </c>
      <c r="C32" s="27" t="s">
        <v>221</v>
      </c>
      <c r="D32" s="12" t="s">
        <v>222</v>
      </c>
      <c r="E32" s="7">
        <v>9.11</v>
      </c>
      <c r="F32" s="21"/>
      <c r="G32" s="7">
        <f t="shared" si="0"/>
        <v>0</v>
      </c>
      <c r="I32" s="14"/>
      <c r="J32" s="14"/>
      <c r="K32" s="14"/>
      <c r="L32" s="14"/>
      <c r="M32" s="14"/>
      <c r="N32" s="14"/>
    </row>
    <row r="33" spans="1:14" ht="24" customHeight="1" x14ac:dyDescent="0.25">
      <c r="A33" s="10">
        <v>19</v>
      </c>
      <c r="B33" s="50" t="s">
        <v>225</v>
      </c>
      <c r="C33" s="2" t="s">
        <v>223</v>
      </c>
      <c r="D33" s="12" t="s">
        <v>222</v>
      </c>
      <c r="E33" s="7">
        <v>5.61</v>
      </c>
      <c r="F33" s="21"/>
      <c r="G33" s="7">
        <f t="shared" si="0"/>
        <v>0</v>
      </c>
      <c r="I33" s="14"/>
      <c r="J33" s="14"/>
      <c r="K33" s="14"/>
      <c r="L33" s="14"/>
      <c r="M33" s="14"/>
      <c r="N33" s="14"/>
    </row>
    <row r="34" spans="1:14" ht="30" x14ac:dyDescent="0.25">
      <c r="A34" s="10">
        <v>20</v>
      </c>
      <c r="B34" s="50" t="s">
        <v>225</v>
      </c>
      <c r="C34" s="3" t="s">
        <v>224</v>
      </c>
      <c r="D34" s="12" t="s">
        <v>222</v>
      </c>
      <c r="E34" s="7">
        <v>8.14</v>
      </c>
      <c r="F34" s="21"/>
      <c r="G34" s="7">
        <f t="shared" si="0"/>
        <v>0</v>
      </c>
      <c r="I34" s="14"/>
      <c r="J34" s="14"/>
      <c r="K34" s="14"/>
      <c r="L34" s="14"/>
      <c r="M34" s="14"/>
      <c r="N34" s="14"/>
    </row>
    <row r="35" spans="1:14" ht="24" customHeight="1" x14ac:dyDescent="0.25">
      <c r="A35" s="38"/>
      <c r="B35" s="56"/>
      <c r="C35" s="38" t="s">
        <v>230</v>
      </c>
      <c r="D35" s="38"/>
      <c r="E35" s="38"/>
      <c r="F35" s="38"/>
      <c r="G35" s="40"/>
      <c r="I35" s="14"/>
      <c r="J35" s="14"/>
      <c r="K35" s="14"/>
      <c r="L35" s="14"/>
      <c r="M35" s="14"/>
      <c r="N35" s="14"/>
    </row>
    <row r="36" spans="1:14" ht="24" customHeight="1" x14ac:dyDescent="0.25">
      <c r="A36" s="10">
        <v>21</v>
      </c>
      <c r="B36" s="50" t="s">
        <v>225</v>
      </c>
      <c r="C36" s="2" t="s">
        <v>220</v>
      </c>
      <c r="D36" s="12" t="s">
        <v>222</v>
      </c>
      <c r="E36" s="7">
        <v>30.43</v>
      </c>
      <c r="F36" s="21"/>
      <c r="G36" s="7">
        <f t="shared" si="0"/>
        <v>0</v>
      </c>
      <c r="I36" s="14"/>
      <c r="J36" s="14"/>
      <c r="K36" s="14"/>
      <c r="L36" s="14"/>
      <c r="M36" s="14"/>
      <c r="N36" s="14"/>
    </row>
    <row r="37" spans="1:14" ht="24" customHeight="1" x14ac:dyDescent="0.25">
      <c r="A37" s="10">
        <v>22</v>
      </c>
      <c r="B37" s="50" t="s">
        <v>225</v>
      </c>
      <c r="C37" s="27" t="s">
        <v>221</v>
      </c>
      <c r="D37" s="12" t="s">
        <v>222</v>
      </c>
      <c r="E37" s="7">
        <v>6.04</v>
      </c>
      <c r="F37" s="21"/>
      <c r="G37" s="7">
        <f t="shared" si="0"/>
        <v>0</v>
      </c>
      <c r="I37" s="14"/>
      <c r="J37" s="14"/>
      <c r="K37" s="14"/>
      <c r="L37" s="14"/>
      <c r="M37" s="14"/>
      <c r="N37" s="14"/>
    </row>
    <row r="38" spans="1:14" ht="24" customHeight="1" x14ac:dyDescent="0.25">
      <c r="A38" s="10">
        <v>23</v>
      </c>
      <c r="B38" s="50" t="s">
        <v>225</v>
      </c>
      <c r="C38" s="2" t="s">
        <v>223</v>
      </c>
      <c r="D38" s="12" t="s">
        <v>222</v>
      </c>
      <c r="E38" s="7">
        <v>3.15</v>
      </c>
      <c r="F38" s="21"/>
      <c r="G38" s="7">
        <f t="shared" si="0"/>
        <v>0</v>
      </c>
      <c r="I38" s="14"/>
      <c r="J38" s="14"/>
      <c r="K38" s="14"/>
      <c r="L38" s="14"/>
      <c r="M38" s="14"/>
      <c r="N38" s="14"/>
    </row>
    <row r="39" spans="1:14" ht="30" x14ac:dyDescent="0.25">
      <c r="A39" s="10">
        <v>24</v>
      </c>
      <c r="B39" s="50" t="s">
        <v>225</v>
      </c>
      <c r="C39" s="3" t="s">
        <v>224</v>
      </c>
      <c r="D39" s="12" t="s">
        <v>222</v>
      </c>
      <c r="E39" s="7">
        <v>6.29</v>
      </c>
      <c r="F39" s="21"/>
      <c r="G39" s="7">
        <f t="shared" si="0"/>
        <v>0</v>
      </c>
      <c r="I39" s="14"/>
      <c r="J39" s="14"/>
      <c r="K39" s="14"/>
      <c r="L39" s="14"/>
      <c r="M39" s="14"/>
      <c r="N39" s="14"/>
    </row>
    <row r="40" spans="1:14" ht="24" customHeight="1" x14ac:dyDescent="0.25">
      <c r="A40" s="38"/>
      <c r="B40" s="56"/>
      <c r="C40" s="38" t="s">
        <v>231</v>
      </c>
      <c r="D40" s="38"/>
      <c r="E40" s="38"/>
      <c r="F40" s="38"/>
      <c r="G40" s="40"/>
      <c r="I40" s="14"/>
      <c r="J40" s="14"/>
      <c r="K40" s="14"/>
      <c r="L40" s="14"/>
      <c r="M40" s="14"/>
      <c r="N40" s="14"/>
    </row>
    <row r="41" spans="1:14" ht="24" customHeight="1" x14ac:dyDescent="0.25">
      <c r="A41" s="10">
        <v>25</v>
      </c>
      <c r="B41" s="50" t="s">
        <v>225</v>
      </c>
      <c r="C41" s="2" t="s">
        <v>220</v>
      </c>
      <c r="D41" s="12" t="s">
        <v>222</v>
      </c>
      <c r="E41" s="7">
        <v>34.340000000000003</v>
      </c>
      <c r="F41" s="21"/>
      <c r="G41" s="7">
        <f t="shared" si="0"/>
        <v>0</v>
      </c>
      <c r="I41" s="14"/>
      <c r="J41" s="14"/>
      <c r="K41" s="14"/>
      <c r="L41" s="14"/>
      <c r="M41" s="14"/>
      <c r="N41" s="14"/>
    </row>
    <row r="42" spans="1:14" ht="24" customHeight="1" x14ac:dyDescent="0.25">
      <c r="A42" s="44">
        <v>26</v>
      </c>
      <c r="B42" s="50" t="s">
        <v>225</v>
      </c>
      <c r="C42" s="27" t="s">
        <v>221</v>
      </c>
      <c r="D42" s="12" t="s">
        <v>222</v>
      </c>
      <c r="E42" s="7">
        <v>6.96</v>
      </c>
      <c r="F42" s="21"/>
      <c r="G42" s="7">
        <f t="shared" si="0"/>
        <v>0</v>
      </c>
      <c r="I42" s="14"/>
      <c r="J42" s="14"/>
      <c r="K42" s="14"/>
      <c r="L42" s="14"/>
      <c r="M42" s="14"/>
      <c r="N42" s="14"/>
    </row>
    <row r="43" spans="1:14" ht="24" customHeight="1" x14ac:dyDescent="0.25">
      <c r="A43" s="44">
        <v>27</v>
      </c>
      <c r="B43" s="50" t="s">
        <v>225</v>
      </c>
      <c r="C43" s="2" t="s">
        <v>223</v>
      </c>
      <c r="D43" s="12" t="s">
        <v>222</v>
      </c>
      <c r="E43" s="7">
        <v>5.96</v>
      </c>
      <c r="F43" s="21"/>
      <c r="G43" s="7">
        <f t="shared" si="0"/>
        <v>0</v>
      </c>
      <c r="I43" s="14"/>
      <c r="J43" s="14"/>
      <c r="K43" s="14"/>
      <c r="L43" s="14"/>
      <c r="M43" s="14"/>
      <c r="N43" s="14"/>
    </row>
    <row r="44" spans="1:14" ht="30" x14ac:dyDescent="0.25">
      <c r="A44" s="44">
        <v>28</v>
      </c>
      <c r="B44" s="50" t="s">
        <v>225</v>
      </c>
      <c r="C44" s="3" t="s">
        <v>224</v>
      </c>
      <c r="D44" s="12" t="s">
        <v>222</v>
      </c>
      <c r="E44" s="7">
        <v>7.23</v>
      </c>
      <c r="F44" s="21"/>
      <c r="G44" s="7">
        <f t="shared" si="0"/>
        <v>0</v>
      </c>
      <c r="I44" s="14"/>
      <c r="J44" s="14"/>
      <c r="K44" s="14"/>
      <c r="L44" s="14"/>
      <c r="M44" s="14"/>
      <c r="N44" s="14"/>
    </row>
    <row r="45" spans="1:14" ht="19.5" thickBot="1" x14ac:dyDescent="0.3">
      <c r="A45" s="81" t="s">
        <v>22</v>
      </c>
      <c r="B45" s="82"/>
      <c r="C45" s="82"/>
      <c r="D45" s="83"/>
      <c r="E45" s="83"/>
      <c r="F45" s="84"/>
      <c r="G45" s="37">
        <f>SUM(G10:G44)</f>
        <v>0</v>
      </c>
    </row>
  </sheetData>
  <mergeCells count="14">
    <mergeCell ref="I27:N27"/>
    <mergeCell ref="I29:N29"/>
    <mergeCell ref="A45:F45"/>
    <mergeCell ref="E8:E9"/>
    <mergeCell ref="A1:G5"/>
    <mergeCell ref="A6:G6"/>
    <mergeCell ref="A7:C7"/>
    <mergeCell ref="D7:G7"/>
    <mergeCell ref="A8:A9"/>
    <mergeCell ref="B8:B9"/>
    <mergeCell ref="C8:C9"/>
    <mergeCell ref="D8:D9"/>
    <mergeCell ref="F8:F9"/>
    <mergeCell ref="G8:G9"/>
  </mergeCells>
  <phoneticPr fontId="1" type="noConversion"/>
  <pageMargins left="0.511811024" right="0.511811024" top="0.78740157499999996" bottom="0.78740157499999996" header="0.31496062000000002" footer="0.31496062000000002"/>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7AFA-3268-48B6-A7E6-9A277354FD98}">
  <sheetPr>
    <tabColor theme="7" tint="0.39997558519241921"/>
  </sheetPr>
  <dimension ref="A1:N27"/>
  <sheetViews>
    <sheetView view="pageBreakPreview" zoomScale="90" zoomScaleNormal="100" zoomScaleSheetLayoutView="90" workbookViewId="0">
      <selection activeCell="A7" sqref="A7:C7"/>
    </sheetView>
  </sheetViews>
  <sheetFormatPr defaultRowHeight="15" x14ac:dyDescent="0.25"/>
  <cols>
    <col min="1" max="1" width="9.140625" style="1"/>
    <col min="2" max="2" width="19" style="1" customWidth="1"/>
    <col min="3" max="3" width="111.85546875" customWidth="1"/>
    <col min="4" max="4" width="12" customWidth="1"/>
    <col min="5" max="5" width="16.42578125" style="18" bestFit="1" customWidth="1"/>
    <col min="6" max="6" width="15.85546875" style="33" customWidth="1"/>
    <col min="7" max="7" width="21.5703125" customWidth="1"/>
    <col min="10" max="10" width="20.85546875" bestFit="1" customWidth="1"/>
    <col min="14" max="14" width="19" customWidth="1"/>
  </cols>
  <sheetData>
    <row r="1" spans="1:7" ht="28.5" customHeight="1" x14ac:dyDescent="0.25">
      <c r="A1" s="67" t="s">
        <v>33</v>
      </c>
      <c r="B1" s="67"/>
      <c r="C1" s="67"/>
      <c r="D1" s="67"/>
      <c r="E1" s="67"/>
      <c r="F1" s="67"/>
      <c r="G1" s="67"/>
    </row>
    <row r="2" spans="1:7" x14ac:dyDescent="0.25">
      <c r="A2" s="67"/>
      <c r="B2" s="67"/>
      <c r="C2" s="67"/>
      <c r="D2" s="67"/>
      <c r="E2" s="67"/>
      <c r="F2" s="67"/>
      <c r="G2" s="67"/>
    </row>
    <row r="3" spans="1:7" ht="15" customHeight="1" x14ac:dyDescent="0.25">
      <c r="A3" s="67"/>
      <c r="B3" s="67"/>
      <c r="C3" s="67"/>
      <c r="D3" s="67"/>
      <c r="E3" s="67"/>
      <c r="F3" s="67"/>
      <c r="G3" s="67"/>
    </row>
    <row r="4" spans="1:7" ht="15" customHeight="1" x14ac:dyDescent="0.25">
      <c r="A4" s="67"/>
      <c r="B4" s="67"/>
      <c r="C4" s="67"/>
      <c r="D4" s="67"/>
      <c r="E4" s="67"/>
      <c r="F4" s="67"/>
      <c r="G4" s="67"/>
    </row>
    <row r="5" spans="1:7" ht="15" customHeight="1" x14ac:dyDescent="0.25">
      <c r="A5" s="67"/>
      <c r="B5" s="67"/>
      <c r="C5" s="67"/>
      <c r="D5" s="67"/>
      <c r="E5" s="67"/>
      <c r="F5" s="67"/>
      <c r="G5" s="67"/>
    </row>
    <row r="6" spans="1:7" ht="18.75" x14ac:dyDescent="0.3">
      <c r="A6" s="86" t="s">
        <v>34</v>
      </c>
      <c r="B6" s="86"/>
      <c r="C6" s="86"/>
      <c r="D6" s="86"/>
      <c r="E6" s="86"/>
      <c r="F6" s="86"/>
      <c r="G6" s="86"/>
    </row>
    <row r="7" spans="1:7" ht="80.25" customHeight="1" x14ac:dyDescent="0.25">
      <c r="A7" s="87" t="s">
        <v>284</v>
      </c>
      <c r="B7" s="87"/>
      <c r="C7" s="87"/>
      <c r="D7" s="88" t="s">
        <v>190</v>
      </c>
      <c r="E7" s="88"/>
      <c r="F7" s="88"/>
      <c r="G7" s="88"/>
    </row>
    <row r="8" spans="1:7" ht="15" customHeight="1" x14ac:dyDescent="0.25">
      <c r="A8" s="89" t="s">
        <v>0</v>
      </c>
      <c r="B8" s="89" t="s">
        <v>162</v>
      </c>
      <c r="C8" s="89" t="s">
        <v>1</v>
      </c>
      <c r="D8" s="89" t="s">
        <v>161</v>
      </c>
      <c r="E8" s="95" t="s">
        <v>218</v>
      </c>
      <c r="F8" s="90" t="s">
        <v>2</v>
      </c>
      <c r="G8" s="89" t="s">
        <v>6</v>
      </c>
    </row>
    <row r="9" spans="1:7" x14ac:dyDescent="0.25">
      <c r="A9" s="89"/>
      <c r="B9" s="89"/>
      <c r="C9" s="89"/>
      <c r="D9" s="89"/>
      <c r="E9" s="96"/>
      <c r="F9" s="90"/>
      <c r="G9" s="89"/>
    </row>
    <row r="10" spans="1:7" x14ac:dyDescent="0.25">
      <c r="A10" s="48"/>
      <c r="B10" s="48"/>
      <c r="C10" s="48"/>
      <c r="D10" s="48"/>
      <c r="E10" s="8"/>
      <c r="F10" s="51"/>
      <c r="G10" s="48"/>
    </row>
    <row r="11" spans="1:7" x14ac:dyDescent="0.25">
      <c r="A11" s="50">
        <v>1</v>
      </c>
      <c r="B11" s="5" t="s">
        <v>199</v>
      </c>
      <c r="C11" s="24" t="s">
        <v>200</v>
      </c>
      <c r="D11" s="53" t="s">
        <v>177</v>
      </c>
      <c r="E11" s="26">
        <v>684.78</v>
      </c>
      <c r="F11" s="21"/>
      <c r="G11" s="7">
        <f>E11*F11</f>
        <v>0</v>
      </c>
    </row>
    <row r="12" spans="1:7" x14ac:dyDescent="0.25">
      <c r="A12" s="50">
        <v>2</v>
      </c>
      <c r="B12" s="5" t="s">
        <v>201</v>
      </c>
      <c r="C12" s="24" t="s">
        <v>202</v>
      </c>
      <c r="D12" s="53" t="s">
        <v>177</v>
      </c>
      <c r="E12" s="26">
        <v>171.32</v>
      </c>
      <c r="F12" s="21"/>
      <c r="G12" s="7">
        <f t="shared" ref="G12:G26" si="0">E12*F12</f>
        <v>0</v>
      </c>
    </row>
    <row r="13" spans="1:7" ht="15.75" customHeight="1" x14ac:dyDescent="0.25">
      <c r="A13" s="50">
        <v>3</v>
      </c>
      <c r="B13" s="5" t="s">
        <v>203</v>
      </c>
      <c r="C13" s="24" t="s">
        <v>204</v>
      </c>
      <c r="D13" s="53" t="s">
        <v>177</v>
      </c>
      <c r="E13" s="26">
        <v>160.81</v>
      </c>
      <c r="F13" s="21"/>
      <c r="G13" s="7">
        <f t="shared" si="0"/>
        <v>0</v>
      </c>
    </row>
    <row r="14" spans="1:7" x14ac:dyDescent="0.25">
      <c r="A14" s="50">
        <v>4</v>
      </c>
      <c r="B14" s="5" t="s">
        <v>205</v>
      </c>
      <c r="C14" s="24" t="s">
        <v>206</v>
      </c>
      <c r="D14" s="53" t="s">
        <v>177</v>
      </c>
      <c r="E14" s="26">
        <v>180.12</v>
      </c>
      <c r="F14" s="21"/>
      <c r="G14" s="7">
        <f t="shared" si="0"/>
        <v>0</v>
      </c>
    </row>
    <row r="15" spans="1:7" x14ac:dyDescent="0.25">
      <c r="A15" s="50">
        <v>5</v>
      </c>
      <c r="B15" s="5" t="s">
        <v>207</v>
      </c>
      <c r="C15" s="24" t="s">
        <v>208</v>
      </c>
      <c r="D15" s="53" t="s">
        <v>177</v>
      </c>
      <c r="E15" s="26">
        <v>776.97</v>
      </c>
      <c r="F15" s="21"/>
      <c r="G15" s="7">
        <f t="shared" si="0"/>
        <v>0</v>
      </c>
    </row>
    <row r="16" spans="1:7" x14ac:dyDescent="0.25">
      <c r="A16" s="50">
        <v>6</v>
      </c>
      <c r="B16" s="5" t="s">
        <v>209</v>
      </c>
      <c r="C16" s="24" t="s">
        <v>210</v>
      </c>
      <c r="D16" s="53" t="s">
        <v>177</v>
      </c>
      <c r="E16" s="26">
        <v>20.47</v>
      </c>
      <c r="F16" s="21"/>
      <c r="G16" s="7">
        <f t="shared" si="0"/>
        <v>0</v>
      </c>
    </row>
    <row r="17" spans="1:14" x14ac:dyDescent="0.25">
      <c r="A17" s="50">
        <v>7</v>
      </c>
      <c r="B17" s="5" t="s">
        <v>211</v>
      </c>
      <c r="C17" s="24" t="s">
        <v>212</v>
      </c>
      <c r="D17" s="53" t="s">
        <v>177</v>
      </c>
      <c r="E17" s="26">
        <v>596.33000000000004</v>
      </c>
      <c r="F17" s="21"/>
      <c r="G17" s="7">
        <f t="shared" si="0"/>
        <v>0</v>
      </c>
    </row>
    <row r="18" spans="1:14" x14ac:dyDescent="0.25">
      <c r="A18" s="50">
        <v>8</v>
      </c>
      <c r="B18" s="5" t="s">
        <v>213</v>
      </c>
      <c r="C18" s="24" t="s">
        <v>214</v>
      </c>
      <c r="D18" s="53" t="s">
        <v>177</v>
      </c>
      <c r="E18" s="26">
        <v>112.2</v>
      </c>
      <c r="F18" s="21"/>
      <c r="G18" s="7">
        <f t="shared" si="0"/>
        <v>0</v>
      </c>
      <c r="I18" s="65"/>
      <c r="J18" s="65"/>
      <c r="K18" s="65"/>
      <c r="L18" s="65"/>
      <c r="M18" s="65"/>
      <c r="N18" s="65"/>
    </row>
    <row r="19" spans="1:14" ht="24" customHeight="1" x14ac:dyDescent="0.25">
      <c r="A19" s="50">
        <v>9</v>
      </c>
      <c r="B19" s="5" t="s">
        <v>215</v>
      </c>
      <c r="C19" s="24" t="s">
        <v>216</v>
      </c>
      <c r="D19" s="53" t="s">
        <v>177</v>
      </c>
      <c r="E19" s="26">
        <v>12.89</v>
      </c>
      <c r="F19" s="21"/>
      <c r="G19" s="7">
        <f t="shared" si="0"/>
        <v>0</v>
      </c>
      <c r="I19" s="66"/>
      <c r="J19" s="66"/>
      <c r="K19" s="66"/>
      <c r="L19" s="66"/>
      <c r="M19" s="66"/>
      <c r="N19" s="66"/>
    </row>
    <row r="20" spans="1:14" ht="24" customHeight="1" x14ac:dyDescent="0.25">
      <c r="A20" s="50">
        <v>10</v>
      </c>
      <c r="B20" s="5" t="s">
        <v>233</v>
      </c>
      <c r="C20" s="24" t="s">
        <v>234</v>
      </c>
      <c r="D20" s="54" t="s">
        <v>177</v>
      </c>
      <c r="E20" s="26">
        <v>81.44</v>
      </c>
      <c r="F20" s="21"/>
      <c r="G20" s="7">
        <f t="shared" si="0"/>
        <v>0</v>
      </c>
      <c r="I20" s="49"/>
      <c r="J20" s="49"/>
      <c r="K20" s="49"/>
      <c r="L20" s="49"/>
      <c r="M20" s="49"/>
      <c r="N20" s="49"/>
    </row>
    <row r="21" spans="1:14" ht="24" customHeight="1" x14ac:dyDescent="0.25">
      <c r="A21" s="50">
        <v>11</v>
      </c>
      <c r="B21" s="5" t="s">
        <v>237</v>
      </c>
      <c r="C21" s="24" t="s">
        <v>238</v>
      </c>
      <c r="D21" s="54" t="s">
        <v>177</v>
      </c>
      <c r="E21" s="26">
        <v>194.21</v>
      </c>
      <c r="F21" s="21"/>
      <c r="G21" s="7">
        <f t="shared" si="0"/>
        <v>0</v>
      </c>
      <c r="I21" s="49"/>
      <c r="J21" s="49"/>
      <c r="K21" s="49"/>
      <c r="L21" s="49"/>
      <c r="M21" s="49"/>
      <c r="N21" s="49"/>
    </row>
    <row r="22" spans="1:14" ht="24" customHeight="1" x14ac:dyDescent="0.25">
      <c r="A22" s="50">
        <v>12</v>
      </c>
      <c r="B22" s="5" t="s">
        <v>239</v>
      </c>
      <c r="C22" s="24" t="s">
        <v>240</v>
      </c>
      <c r="D22" s="54" t="s">
        <v>177</v>
      </c>
      <c r="E22" s="26">
        <v>306.83999999999997</v>
      </c>
      <c r="F22" s="21"/>
      <c r="G22" s="7">
        <f t="shared" si="0"/>
        <v>0</v>
      </c>
      <c r="I22" s="49"/>
      <c r="J22" s="49"/>
      <c r="K22" s="49"/>
      <c r="L22" s="49"/>
      <c r="M22" s="49"/>
      <c r="N22" s="49"/>
    </row>
    <row r="23" spans="1:14" ht="24" customHeight="1" x14ac:dyDescent="0.25">
      <c r="A23" s="50">
        <v>13</v>
      </c>
      <c r="B23" s="5" t="s">
        <v>241</v>
      </c>
      <c r="C23" s="24" t="s">
        <v>242</v>
      </c>
      <c r="D23" s="54" t="s">
        <v>177</v>
      </c>
      <c r="E23" s="26">
        <v>79.989999999999995</v>
      </c>
      <c r="F23" s="21"/>
      <c r="G23" s="7">
        <f t="shared" si="0"/>
        <v>0</v>
      </c>
      <c r="I23" s="49"/>
      <c r="J23" s="49"/>
      <c r="K23" s="49"/>
      <c r="L23" s="49"/>
      <c r="M23" s="49"/>
      <c r="N23" s="49"/>
    </row>
    <row r="24" spans="1:14" ht="24" customHeight="1" x14ac:dyDescent="0.25">
      <c r="A24" s="50">
        <v>14</v>
      </c>
      <c r="B24" s="5" t="s">
        <v>243</v>
      </c>
      <c r="C24" s="24" t="s">
        <v>244</v>
      </c>
      <c r="D24" s="54" t="s">
        <v>177</v>
      </c>
      <c r="E24" s="26">
        <v>155</v>
      </c>
      <c r="F24" s="21"/>
      <c r="G24" s="7">
        <f t="shared" si="0"/>
        <v>0</v>
      </c>
      <c r="I24" s="49"/>
      <c r="J24" s="49"/>
      <c r="K24" s="49"/>
      <c r="L24" s="49"/>
      <c r="M24" s="49"/>
      <c r="N24" s="49"/>
    </row>
    <row r="25" spans="1:14" ht="24" customHeight="1" x14ac:dyDescent="0.25">
      <c r="A25" s="50">
        <v>15</v>
      </c>
      <c r="B25" s="5" t="s">
        <v>235</v>
      </c>
      <c r="C25" s="24" t="s">
        <v>236</v>
      </c>
      <c r="D25" s="54" t="s">
        <v>177</v>
      </c>
      <c r="E25" s="26">
        <v>15.61</v>
      </c>
      <c r="F25" s="21"/>
      <c r="G25" s="7">
        <f t="shared" si="0"/>
        <v>0</v>
      </c>
      <c r="I25" s="49"/>
      <c r="J25" s="49"/>
      <c r="K25" s="49"/>
      <c r="L25" s="49"/>
      <c r="M25" s="49"/>
      <c r="N25" s="49"/>
    </row>
    <row r="26" spans="1:14" ht="24" customHeight="1" thickBot="1" x14ac:dyDescent="0.3">
      <c r="A26" s="50">
        <v>16</v>
      </c>
      <c r="B26" s="1" t="s">
        <v>246</v>
      </c>
      <c r="C26" t="s">
        <v>245</v>
      </c>
      <c r="D26" s="54" t="s">
        <v>177</v>
      </c>
      <c r="E26" s="26">
        <v>14.34</v>
      </c>
      <c r="F26" s="55"/>
      <c r="G26" s="7">
        <f t="shared" si="0"/>
        <v>0</v>
      </c>
      <c r="I26" s="49"/>
      <c r="J26" s="49"/>
      <c r="K26" s="49"/>
      <c r="L26" s="49"/>
      <c r="M26" s="49"/>
      <c r="N26" s="49"/>
    </row>
    <row r="27" spans="1:14" ht="19.5" thickBot="1" x14ac:dyDescent="0.3">
      <c r="A27" s="91" t="s">
        <v>22</v>
      </c>
      <c r="B27" s="92"/>
      <c r="C27" s="92"/>
      <c r="D27" s="92"/>
      <c r="E27" s="93"/>
      <c r="F27" s="94"/>
      <c r="G27" s="37">
        <f>SUM(G11:G26)</f>
        <v>0</v>
      </c>
    </row>
  </sheetData>
  <mergeCells count="14">
    <mergeCell ref="G8:G9"/>
    <mergeCell ref="I18:N18"/>
    <mergeCell ref="I19:N19"/>
    <mergeCell ref="A27:F27"/>
    <mergeCell ref="A1:G5"/>
    <mergeCell ref="A6:G6"/>
    <mergeCell ref="A7:C7"/>
    <mergeCell ref="D7:G7"/>
    <mergeCell ref="A8:A9"/>
    <mergeCell ref="B8:B9"/>
    <mergeCell ref="C8:C9"/>
    <mergeCell ref="D8:D9"/>
    <mergeCell ref="E8:E9"/>
    <mergeCell ref="F8:F9"/>
  </mergeCells>
  <pageMargins left="0.511811024" right="0.511811024" top="0.78740157499999996" bottom="0.78740157499999996" header="0.31496062000000002" footer="0.31496062000000002"/>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AC22-125F-42E1-9AA9-118EE35B9054}">
  <sheetPr>
    <tabColor theme="7" tint="0.39997558519241921"/>
  </sheetPr>
  <dimension ref="A1:N27"/>
  <sheetViews>
    <sheetView view="pageBreakPreview" zoomScale="90" zoomScaleNormal="100" zoomScaleSheetLayoutView="90" workbookViewId="0">
      <selection activeCell="A7" sqref="A7:C7"/>
    </sheetView>
  </sheetViews>
  <sheetFormatPr defaultRowHeight="15" x14ac:dyDescent="0.25"/>
  <cols>
    <col min="1" max="1" width="9.140625" style="1"/>
    <col min="2" max="2" width="19" style="18" customWidth="1"/>
    <col min="3" max="3" width="111.85546875" customWidth="1"/>
    <col min="4" max="4" width="12" customWidth="1"/>
    <col min="5" max="5" width="16.42578125" style="18" bestFit="1" customWidth="1"/>
    <col min="6" max="6" width="15.85546875" style="33" customWidth="1"/>
    <col min="7" max="7" width="21.5703125" customWidth="1"/>
    <col min="10" max="10" width="20.85546875" bestFit="1" customWidth="1"/>
    <col min="14" max="14" width="19" customWidth="1"/>
  </cols>
  <sheetData>
    <row r="1" spans="1:7" ht="28.5" customHeight="1" x14ac:dyDescent="0.25">
      <c r="A1" s="67" t="s">
        <v>33</v>
      </c>
      <c r="B1" s="67"/>
      <c r="C1" s="67"/>
      <c r="D1" s="67"/>
      <c r="E1" s="67"/>
      <c r="F1" s="67"/>
      <c r="G1" s="67"/>
    </row>
    <row r="2" spans="1:7" x14ac:dyDescent="0.25">
      <c r="A2" s="67"/>
      <c r="B2" s="67"/>
      <c r="C2" s="67"/>
      <c r="D2" s="67"/>
      <c r="E2" s="67"/>
      <c r="F2" s="67"/>
      <c r="G2" s="67"/>
    </row>
    <row r="3" spans="1:7" ht="15" customHeight="1" x14ac:dyDescent="0.25">
      <c r="A3" s="67"/>
      <c r="B3" s="67"/>
      <c r="C3" s="67"/>
      <c r="D3" s="67"/>
      <c r="E3" s="67"/>
      <c r="F3" s="67"/>
      <c r="G3" s="67"/>
    </row>
    <row r="4" spans="1:7" ht="15" customHeight="1" x14ac:dyDescent="0.25">
      <c r="A4" s="67"/>
      <c r="B4" s="67"/>
      <c r="C4" s="67"/>
      <c r="D4" s="67"/>
      <c r="E4" s="67"/>
      <c r="F4" s="67"/>
      <c r="G4" s="67"/>
    </row>
    <row r="5" spans="1:7" ht="15" customHeight="1" x14ac:dyDescent="0.25">
      <c r="A5" s="67"/>
      <c r="B5" s="67"/>
      <c r="C5" s="67"/>
      <c r="D5" s="67"/>
      <c r="E5" s="67"/>
      <c r="F5" s="67"/>
      <c r="G5" s="67"/>
    </row>
    <row r="6" spans="1:7" ht="18.75" x14ac:dyDescent="0.3">
      <c r="A6" s="86" t="s">
        <v>34</v>
      </c>
      <c r="B6" s="86"/>
      <c r="C6" s="86"/>
      <c r="D6" s="86"/>
      <c r="E6" s="86"/>
      <c r="F6" s="86"/>
      <c r="G6" s="86"/>
    </row>
    <row r="7" spans="1:7" ht="80.25" customHeight="1" x14ac:dyDescent="0.25">
      <c r="A7" s="87" t="s">
        <v>283</v>
      </c>
      <c r="B7" s="87"/>
      <c r="C7" s="87"/>
      <c r="D7" s="88" t="s">
        <v>190</v>
      </c>
      <c r="E7" s="88"/>
      <c r="F7" s="88"/>
      <c r="G7" s="88"/>
    </row>
    <row r="8" spans="1:7" ht="15" customHeight="1" x14ac:dyDescent="0.25">
      <c r="A8" s="89" t="s">
        <v>0</v>
      </c>
      <c r="B8" s="89" t="s">
        <v>162</v>
      </c>
      <c r="C8" s="89" t="s">
        <v>1</v>
      </c>
      <c r="D8" s="89" t="s">
        <v>161</v>
      </c>
      <c r="E8" s="95" t="s">
        <v>218</v>
      </c>
      <c r="F8" s="90" t="s">
        <v>2</v>
      </c>
      <c r="G8" s="89" t="s">
        <v>6</v>
      </c>
    </row>
    <row r="9" spans="1:7" x14ac:dyDescent="0.25">
      <c r="A9" s="89"/>
      <c r="B9" s="89"/>
      <c r="C9" s="89"/>
      <c r="D9" s="89"/>
      <c r="E9" s="96"/>
      <c r="F9" s="90"/>
      <c r="G9" s="89"/>
    </row>
    <row r="10" spans="1:7" x14ac:dyDescent="0.25">
      <c r="A10" s="17"/>
      <c r="B10" s="48"/>
      <c r="C10" s="17"/>
      <c r="D10" s="17"/>
      <c r="E10" s="8"/>
      <c r="F10" s="25"/>
      <c r="G10" s="17"/>
    </row>
    <row r="11" spans="1:7" x14ac:dyDescent="0.25">
      <c r="A11" s="12">
        <v>1</v>
      </c>
      <c r="B11" s="6" t="s">
        <v>199</v>
      </c>
      <c r="C11" s="24" t="s">
        <v>200</v>
      </c>
      <c r="D11" s="53" t="s">
        <v>177</v>
      </c>
      <c r="E11" s="26">
        <v>684.78</v>
      </c>
      <c r="F11" s="21"/>
      <c r="G11" s="7">
        <f>E11*F11</f>
        <v>0</v>
      </c>
    </row>
    <row r="12" spans="1:7" x14ac:dyDescent="0.25">
      <c r="A12" s="12">
        <v>2</v>
      </c>
      <c r="B12" s="6" t="s">
        <v>201</v>
      </c>
      <c r="C12" s="24" t="s">
        <v>202</v>
      </c>
      <c r="D12" s="53" t="s">
        <v>177</v>
      </c>
      <c r="E12" s="26">
        <v>171.32</v>
      </c>
      <c r="F12" s="21"/>
      <c r="G12" s="7">
        <f t="shared" ref="G12:G13" si="0">E12*F12</f>
        <v>0</v>
      </c>
    </row>
    <row r="13" spans="1:7" ht="15.75" customHeight="1" x14ac:dyDescent="0.25">
      <c r="A13" s="12">
        <v>3</v>
      </c>
      <c r="B13" s="6" t="s">
        <v>203</v>
      </c>
      <c r="C13" s="24" t="s">
        <v>204</v>
      </c>
      <c r="D13" s="53" t="s">
        <v>177</v>
      </c>
      <c r="E13" s="26">
        <v>160.81</v>
      </c>
      <c r="F13" s="21"/>
      <c r="G13" s="7">
        <f t="shared" si="0"/>
        <v>0</v>
      </c>
    </row>
    <row r="14" spans="1:7" x14ac:dyDescent="0.25">
      <c r="A14" s="12">
        <v>4</v>
      </c>
      <c r="B14" s="6" t="s">
        <v>205</v>
      </c>
      <c r="C14" s="24" t="s">
        <v>206</v>
      </c>
      <c r="D14" s="53" t="s">
        <v>177</v>
      </c>
      <c r="E14" s="26">
        <v>180.12</v>
      </c>
      <c r="F14" s="21"/>
      <c r="G14" s="7">
        <f t="shared" ref="G14:G26" si="1">E14*F14</f>
        <v>0</v>
      </c>
    </row>
    <row r="15" spans="1:7" x14ac:dyDescent="0.25">
      <c r="A15" s="12">
        <v>5</v>
      </c>
      <c r="B15" s="6" t="s">
        <v>207</v>
      </c>
      <c r="C15" s="24" t="s">
        <v>208</v>
      </c>
      <c r="D15" s="53" t="s">
        <v>177</v>
      </c>
      <c r="E15" s="26">
        <v>776.97</v>
      </c>
      <c r="F15" s="21"/>
      <c r="G15" s="7">
        <f t="shared" si="1"/>
        <v>0</v>
      </c>
    </row>
    <row r="16" spans="1:7" x14ac:dyDescent="0.25">
      <c r="A16" s="12">
        <v>6</v>
      </c>
      <c r="B16" s="6" t="s">
        <v>209</v>
      </c>
      <c r="C16" s="24" t="s">
        <v>210</v>
      </c>
      <c r="D16" s="53" t="s">
        <v>177</v>
      </c>
      <c r="E16" s="26">
        <v>20.47</v>
      </c>
      <c r="F16" s="21"/>
      <c r="G16" s="7">
        <f t="shared" si="1"/>
        <v>0</v>
      </c>
    </row>
    <row r="17" spans="1:14" x14ac:dyDescent="0.25">
      <c r="A17" s="12">
        <v>7</v>
      </c>
      <c r="B17" s="6" t="s">
        <v>211</v>
      </c>
      <c r="C17" s="24" t="s">
        <v>212</v>
      </c>
      <c r="D17" s="53" t="s">
        <v>177</v>
      </c>
      <c r="E17" s="26">
        <v>596.33000000000004</v>
      </c>
      <c r="F17" s="21"/>
      <c r="G17" s="7">
        <f t="shared" si="1"/>
        <v>0</v>
      </c>
    </row>
    <row r="18" spans="1:14" x14ac:dyDescent="0.25">
      <c r="A18" s="12">
        <v>8</v>
      </c>
      <c r="B18" s="6" t="s">
        <v>213</v>
      </c>
      <c r="C18" s="24" t="s">
        <v>214</v>
      </c>
      <c r="D18" s="53" t="s">
        <v>177</v>
      </c>
      <c r="E18" s="26">
        <v>112.2</v>
      </c>
      <c r="F18" s="21"/>
      <c r="G18" s="7">
        <f t="shared" si="1"/>
        <v>0</v>
      </c>
      <c r="I18" s="65"/>
      <c r="J18" s="65"/>
      <c r="K18" s="65"/>
      <c r="L18" s="65"/>
      <c r="M18" s="65"/>
      <c r="N18" s="65"/>
    </row>
    <row r="19" spans="1:14" ht="24" customHeight="1" x14ac:dyDescent="0.25">
      <c r="A19" s="12">
        <v>9</v>
      </c>
      <c r="B19" s="6" t="s">
        <v>215</v>
      </c>
      <c r="C19" s="24" t="s">
        <v>216</v>
      </c>
      <c r="D19" s="53" t="s">
        <v>177</v>
      </c>
      <c r="E19" s="26">
        <v>12.89</v>
      </c>
      <c r="F19" s="21"/>
      <c r="G19" s="7">
        <f t="shared" si="1"/>
        <v>0</v>
      </c>
      <c r="I19" s="66"/>
      <c r="J19" s="66"/>
      <c r="K19" s="66"/>
      <c r="L19" s="66"/>
      <c r="M19" s="66"/>
      <c r="N19" s="66"/>
    </row>
    <row r="20" spans="1:14" ht="24" customHeight="1" x14ac:dyDescent="0.25">
      <c r="A20" s="50">
        <v>10</v>
      </c>
      <c r="B20" s="6" t="s">
        <v>233</v>
      </c>
      <c r="C20" s="24" t="s">
        <v>234</v>
      </c>
      <c r="D20" s="54" t="s">
        <v>177</v>
      </c>
      <c r="E20" s="26">
        <v>81.44</v>
      </c>
      <c r="F20" s="21"/>
      <c r="G20" s="7">
        <f t="shared" si="1"/>
        <v>0</v>
      </c>
      <c r="I20" s="49"/>
      <c r="J20" s="49"/>
      <c r="K20" s="49"/>
      <c r="L20" s="49"/>
      <c r="M20" s="49"/>
      <c r="N20" s="49"/>
    </row>
    <row r="21" spans="1:14" ht="24" customHeight="1" x14ac:dyDescent="0.25">
      <c r="A21" s="50">
        <v>11</v>
      </c>
      <c r="B21" s="6" t="s">
        <v>237</v>
      </c>
      <c r="C21" s="24" t="s">
        <v>238</v>
      </c>
      <c r="D21" s="54" t="s">
        <v>177</v>
      </c>
      <c r="E21" s="26">
        <v>194.21</v>
      </c>
      <c r="F21" s="21"/>
      <c r="G21" s="7">
        <f t="shared" si="1"/>
        <v>0</v>
      </c>
      <c r="I21" s="49"/>
      <c r="J21" s="49"/>
      <c r="K21" s="49"/>
      <c r="L21" s="49"/>
      <c r="M21" s="49"/>
      <c r="N21" s="49"/>
    </row>
    <row r="22" spans="1:14" ht="24" customHeight="1" x14ac:dyDescent="0.25">
      <c r="A22" s="50">
        <v>12</v>
      </c>
      <c r="B22" s="6" t="s">
        <v>239</v>
      </c>
      <c r="C22" s="24" t="s">
        <v>240</v>
      </c>
      <c r="D22" s="54" t="s">
        <v>177</v>
      </c>
      <c r="E22" s="26">
        <v>306.83999999999997</v>
      </c>
      <c r="F22" s="21"/>
      <c r="G22" s="7">
        <f t="shared" si="1"/>
        <v>0</v>
      </c>
      <c r="I22" s="49"/>
      <c r="J22" s="49"/>
      <c r="K22" s="49"/>
      <c r="L22" s="49"/>
      <c r="M22" s="49"/>
      <c r="N22" s="49"/>
    </row>
    <row r="23" spans="1:14" ht="24" customHeight="1" x14ac:dyDescent="0.25">
      <c r="A23" s="50">
        <v>13</v>
      </c>
      <c r="B23" s="6" t="s">
        <v>241</v>
      </c>
      <c r="C23" s="24" t="s">
        <v>242</v>
      </c>
      <c r="D23" s="54" t="s">
        <v>177</v>
      </c>
      <c r="E23" s="26">
        <v>79.989999999999995</v>
      </c>
      <c r="F23" s="21"/>
      <c r="G23" s="7">
        <f t="shared" si="1"/>
        <v>0</v>
      </c>
      <c r="I23" s="49"/>
      <c r="J23" s="49"/>
      <c r="K23" s="49"/>
      <c r="L23" s="49"/>
      <c r="M23" s="49"/>
      <c r="N23" s="49"/>
    </row>
    <row r="24" spans="1:14" ht="24" customHeight="1" x14ac:dyDescent="0.25">
      <c r="A24" s="50">
        <v>14</v>
      </c>
      <c r="B24" s="6" t="s">
        <v>243</v>
      </c>
      <c r="C24" s="24" t="s">
        <v>244</v>
      </c>
      <c r="D24" s="54" t="s">
        <v>177</v>
      </c>
      <c r="E24" s="26">
        <v>155</v>
      </c>
      <c r="F24" s="21"/>
      <c r="G24" s="7">
        <f t="shared" si="1"/>
        <v>0</v>
      </c>
      <c r="I24" s="49"/>
      <c r="J24" s="49"/>
      <c r="K24" s="49"/>
      <c r="L24" s="49"/>
      <c r="M24" s="49"/>
      <c r="N24" s="49"/>
    </row>
    <row r="25" spans="1:14" ht="24" customHeight="1" x14ac:dyDescent="0.25">
      <c r="A25" s="50">
        <v>15</v>
      </c>
      <c r="B25" s="6" t="s">
        <v>235</v>
      </c>
      <c r="C25" s="24" t="s">
        <v>236</v>
      </c>
      <c r="D25" s="54" t="s">
        <v>177</v>
      </c>
      <c r="E25" s="26">
        <v>15.61</v>
      </c>
      <c r="F25" s="21"/>
      <c r="G25" s="7">
        <f t="shared" si="1"/>
        <v>0</v>
      </c>
      <c r="I25" s="49"/>
      <c r="J25" s="49"/>
      <c r="K25" s="49"/>
      <c r="L25" s="49"/>
      <c r="M25" s="49"/>
      <c r="N25" s="49"/>
    </row>
    <row r="26" spans="1:14" ht="24" customHeight="1" thickBot="1" x14ac:dyDescent="0.3">
      <c r="A26" s="50">
        <v>16</v>
      </c>
      <c r="B26" s="18" t="s">
        <v>246</v>
      </c>
      <c r="C26" t="s">
        <v>245</v>
      </c>
      <c r="D26" s="54" t="s">
        <v>177</v>
      </c>
      <c r="E26" s="26">
        <v>14.34</v>
      </c>
      <c r="F26" s="55"/>
      <c r="G26" s="7">
        <f t="shared" si="1"/>
        <v>0</v>
      </c>
      <c r="I26" s="49"/>
      <c r="J26" s="49"/>
      <c r="K26" s="49"/>
      <c r="L26" s="49"/>
      <c r="M26" s="49"/>
      <c r="N26" s="49"/>
    </row>
    <row r="27" spans="1:14" ht="19.5" thickBot="1" x14ac:dyDescent="0.3">
      <c r="A27" s="91" t="s">
        <v>22</v>
      </c>
      <c r="B27" s="92"/>
      <c r="C27" s="92"/>
      <c r="D27" s="92"/>
      <c r="E27" s="93"/>
      <c r="F27" s="94"/>
      <c r="G27" s="37">
        <f>SUM(G11:G26)</f>
        <v>0</v>
      </c>
    </row>
  </sheetData>
  <mergeCells count="14">
    <mergeCell ref="G8:G9"/>
    <mergeCell ref="I18:N18"/>
    <mergeCell ref="I19:N19"/>
    <mergeCell ref="A27:F27"/>
    <mergeCell ref="A1:G5"/>
    <mergeCell ref="A6:G6"/>
    <mergeCell ref="A7:C7"/>
    <mergeCell ref="D7:G7"/>
    <mergeCell ref="A8:A9"/>
    <mergeCell ref="B8:B9"/>
    <mergeCell ref="C8:C9"/>
    <mergeCell ref="D8:D9"/>
    <mergeCell ref="F8:F9"/>
    <mergeCell ref="E8:E9"/>
  </mergeCells>
  <pageMargins left="0.511811024" right="0.511811024" top="0.78740157499999996" bottom="0.78740157499999996" header="0.31496062000000002" footer="0.31496062000000002"/>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0D77-E96D-4339-A05B-A323AD21C33F}">
  <sheetPr>
    <tabColor theme="7" tint="0.39997558519241921"/>
  </sheetPr>
  <dimension ref="A1:N27"/>
  <sheetViews>
    <sheetView view="pageBreakPreview" zoomScale="90" zoomScaleNormal="100" zoomScaleSheetLayoutView="90" workbookViewId="0">
      <selection activeCell="A7" sqref="A7:C7"/>
    </sheetView>
  </sheetViews>
  <sheetFormatPr defaultRowHeight="15" x14ac:dyDescent="0.25"/>
  <cols>
    <col min="1" max="1" width="9.140625" style="1"/>
    <col min="2" max="2" width="19" customWidth="1"/>
    <col min="3" max="3" width="111.85546875" customWidth="1"/>
    <col min="4" max="4" width="12" customWidth="1"/>
    <col min="5" max="5" width="16.42578125" style="18" bestFit="1" customWidth="1"/>
    <col min="6" max="6" width="15.85546875" style="33" customWidth="1"/>
    <col min="7" max="7" width="21.5703125" customWidth="1"/>
    <col min="10" max="10" width="20.85546875" bestFit="1" customWidth="1"/>
    <col min="14" max="14" width="19" customWidth="1"/>
  </cols>
  <sheetData>
    <row r="1" spans="1:7" ht="28.5" customHeight="1" x14ac:dyDescent="0.25">
      <c r="A1" s="67" t="s">
        <v>33</v>
      </c>
      <c r="B1" s="67"/>
      <c r="C1" s="67"/>
      <c r="D1" s="67"/>
      <c r="E1" s="67"/>
      <c r="F1" s="67"/>
      <c r="G1" s="67"/>
    </row>
    <row r="2" spans="1:7" x14ac:dyDescent="0.25">
      <c r="A2" s="67"/>
      <c r="B2" s="67"/>
      <c r="C2" s="67"/>
      <c r="D2" s="67"/>
      <c r="E2" s="67"/>
      <c r="F2" s="67"/>
      <c r="G2" s="67"/>
    </row>
    <row r="3" spans="1:7" ht="15" customHeight="1" x14ac:dyDescent="0.25">
      <c r="A3" s="67"/>
      <c r="B3" s="67"/>
      <c r="C3" s="67"/>
      <c r="D3" s="67"/>
      <c r="E3" s="67"/>
      <c r="F3" s="67"/>
      <c r="G3" s="67"/>
    </row>
    <row r="4" spans="1:7" ht="15" customHeight="1" x14ac:dyDescent="0.25">
      <c r="A4" s="67"/>
      <c r="B4" s="67"/>
      <c r="C4" s="67"/>
      <c r="D4" s="67"/>
      <c r="E4" s="67"/>
      <c r="F4" s="67"/>
      <c r="G4" s="67"/>
    </row>
    <row r="5" spans="1:7" ht="15" customHeight="1" x14ac:dyDescent="0.25">
      <c r="A5" s="67"/>
      <c r="B5" s="67"/>
      <c r="C5" s="67"/>
      <c r="D5" s="67"/>
      <c r="E5" s="67"/>
      <c r="F5" s="67"/>
      <c r="G5" s="67"/>
    </row>
    <row r="6" spans="1:7" ht="18.75" x14ac:dyDescent="0.3">
      <c r="A6" s="86" t="s">
        <v>34</v>
      </c>
      <c r="B6" s="86"/>
      <c r="C6" s="86"/>
      <c r="D6" s="86"/>
      <c r="E6" s="86"/>
      <c r="F6" s="86"/>
      <c r="G6" s="86"/>
    </row>
    <row r="7" spans="1:7" ht="80.25" customHeight="1" x14ac:dyDescent="0.25">
      <c r="A7" s="87" t="s">
        <v>282</v>
      </c>
      <c r="B7" s="87"/>
      <c r="C7" s="87"/>
      <c r="D7" s="88" t="s">
        <v>190</v>
      </c>
      <c r="E7" s="88"/>
      <c r="F7" s="88"/>
      <c r="G7" s="88"/>
    </row>
    <row r="8" spans="1:7" ht="15" customHeight="1" x14ac:dyDescent="0.25">
      <c r="A8" s="89" t="s">
        <v>0</v>
      </c>
      <c r="B8" s="89" t="s">
        <v>162</v>
      </c>
      <c r="C8" s="89" t="s">
        <v>1</v>
      </c>
      <c r="D8" s="89" t="s">
        <v>161</v>
      </c>
      <c r="E8" s="95" t="s">
        <v>218</v>
      </c>
      <c r="F8" s="90" t="s">
        <v>2</v>
      </c>
      <c r="G8" s="89" t="s">
        <v>6</v>
      </c>
    </row>
    <row r="9" spans="1:7" x14ac:dyDescent="0.25">
      <c r="A9" s="89"/>
      <c r="B9" s="89"/>
      <c r="C9" s="89"/>
      <c r="D9" s="89"/>
      <c r="E9" s="96"/>
      <c r="F9" s="90"/>
      <c r="G9" s="89"/>
    </row>
    <row r="10" spans="1:7" x14ac:dyDescent="0.25">
      <c r="A10" s="48"/>
      <c r="B10" s="48"/>
      <c r="C10" s="48"/>
      <c r="D10" s="48"/>
      <c r="E10" s="8"/>
      <c r="F10" s="51"/>
      <c r="G10" s="48"/>
    </row>
    <row r="11" spans="1:7" x14ac:dyDescent="0.25">
      <c r="A11" s="50">
        <v>1</v>
      </c>
      <c r="B11" s="5" t="s">
        <v>199</v>
      </c>
      <c r="C11" s="24" t="s">
        <v>200</v>
      </c>
      <c r="D11" s="53" t="s">
        <v>177</v>
      </c>
      <c r="E11" s="26">
        <v>684.78</v>
      </c>
      <c r="F11" s="21"/>
      <c r="G11" s="7">
        <f>E11*F11</f>
        <v>0</v>
      </c>
    </row>
    <row r="12" spans="1:7" x14ac:dyDescent="0.25">
      <c r="A12" s="50">
        <v>2</v>
      </c>
      <c r="B12" s="5" t="s">
        <v>201</v>
      </c>
      <c r="C12" s="24" t="s">
        <v>202</v>
      </c>
      <c r="D12" s="53" t="s">
        <v>177</v>
      </c>
      <c r="E12" s="26">
        <v>171.32</v>
      </c>
      <c r="F12" s="21"/>
      <c r="G12" s="7">
        <f t="shared" ref="G12:G26" si="0">E12*F12</f>
        <v>0</v>
      </c>
    </row>
    <row r="13" spans="1:7" ht="15.75" customHeight="1" x14ac:dyDescent="0.25">
      <c r="A13" s="50">
        <v>3</v>
      </c>
      <c r="B13" s="5" t="s">
        <v>203</v>
      </c>
      <c r="C13" s="24" t="s">
        <v>204</v>
      </c>
      <c r="D13" s="53" t="s">
        <v>177</v>
      </c>
      <c r="E13" s="26">
        <v>160.81</v>
      </c>
      <c r="F13" s="21"/>
      <c r="G13" s="7">
        <f t="shared" si="0"/>
        <v>0</v>
      </c>
    </row>
    <row r="14" spans="1:7" x14ac:dyDescent="0.25">
      <c r="A14" s="50">
        <v>4</v>
      </c>
      <c r="B14" s="5" t="s">
        <v>205</v>
      </c>
      <c r="C14" s="24" t="s">
        <v>206</v>
      </c>
      <c r="D14" s="53" t="s">
        <v>177</v>
      </c>
      <c r="E14" s="26">
        <v>180.12</v>
      </c>
      <c r="F14" s="21"/>
      <c r="G14" s="7">
        <f t="shared" si="0"/>
        <v>0</v>
      </c>
    </row>
    <row r="15" spans="1:7" x14ac:dyDescent="0.25">
      <c r="A15" s="50">
        <v>5</v>
      </c>
      <c r="B15" s="5" t="s">
        <v>207</v>
      </c>
      <c r="C15" s="24" t="s">
        <v>208</v>
      </c>
      <c r="D15" s="53" t="s">
        <v>177</v>
      </c>
      <c r="E15" s="26">
        <v>776.97</v>
      </c>
      <c r="F15" s="21"/>
      <c r="G15" s="7">
        <f t="shared" si="0"/>
        <v>0</v>
      </c>
    </row>
    <row r="16" spans="1:7" x14ac:dyDescent="0.25">
      <c r="A16" s="50">
        <v>6</v>
      </c>
      <c r="B16" s="5" t="s">
        <v>209</v>
      </c>
      <c r="C16" s="24" t="s">
        <v>210</v>
      </c>
      <c r="D16" s="53" t="s">
        <v>177</v>
      </c>
      <c r="E16" s="26">
        <v>20.47</v>
      </c>
      <c r="F16" s="21"/>
      <c r="G16" s="7">
        <f t="shared" si="0"/>
        <v>0</v>
      </c>
    </row>
    <row r="17" spans="1:14" x14ac:dyDescent="0.25">
      <c r="A17" s="50">
        <v>7</v>
      </c>
      <c r="B17" s="5" t="s">
        <v>211</v>
      </c>
      <c r="C17" s="24" t="s">
        <v>212</v>
      </c>
      <c r="D17" s="53" t="s">
        <v>177</v>
      </c>
      <c r="E17" s="26">
        <v>596.33000000000004</v>
      </c>
      <c r="F17" s="21"/>
      <c r="G17" s="7">
        <f t="shared" si="0"/>
        <v>0</v>
      </c>
    </row>
    <row r="18" spans="1:14" x14ac:dyDescent="0.25">
      <c r="A18" s="50">
        <v>8</v>
      </c>
      <c r="B18" s="5" t="s">
        <v>213</v>
      </c>
      <c r="C18" s="24" t="s">
        <v>214</v>
      </c>
      <c r="D18" s="53" t="s">
        <v>177</v>
      </c>
      <c r="E18" s="26">
        <v>112.2</v>
      </c>
      <c r="F18" s="21"/>
      <c r="G18" s="7">
        <f t="shared" si="0"/>
        <v>0</v>
      </c>
      <c r="I18" s="65"/>
      <c r="J18" s="65"/>
      <c r="K18" s="65"/>
      <c r="L18" s="65"/>
      <c r="M18" s="65"/>
      <c r="N18" s="65"/>
    </row>
    <row r="19" spans="1:14" ht="24" customHeight="1" x14ac:dyDescent="0.25">
      <c r="A19" s="50">
        <v>9</v>
      </c>
      <c r="B19" s="5" t="s">
        <v>215</v>
      </c>
      <c r="C19" s="24" t="s">
        <v>216</v>
      </c>
      <c r="D19" s="53" t="s">
        <v>177</v>
      </c>
      <c r="E19" s="26">
        <v>12.89</v>
      </c>
      <c r="F19" s="21"/>
      <c r="G19" s="7">
        <f t="shared" si="0"/>
        <v>0</v>
      </c>
      <c r="I19" s="66"/>
      <c r="J19" s="66"/>
      <c r="K19" s="66"/>
      <c r="L19" s="66"/>
      <c r="M19" s="66"/>
      <c r="N19" s="66"/>
    </row>
    <row r="20" spans="1:14" ht="24" customHeight="1" x14ac:dyDescent="0.25">
      <c r="A20" s="50">
        <v>10</v>
      </c>
      <c r="B20" s="5" t="s">
        <v>233</v>
      </c>
      <c r="C20" s="24" t="s">
        <v>234</v>
      </c>
      <c r="D20" s="54" t="s">
        <v>177</v>
      </c>
      <c r="E20" s="26">
        <v>81.44</v>
      </c>
      <c r="F20" s="21"/>
      <c r="G20" s="7">
        <f t="shared" si="0"/>
        <v>0</v>
      </c>
      <c r="I20" s="49"/>
      <c r="J20" s="49"/>
      <c r="K20" s="49"/>
      <c r="L20" s="49"/>
      <c r="M20" s="49"/>
      <c r="N20" s="49"/>
    </row>
    <row r="21" spans="1:14" ht="24" customHeight="1" x14ac:dyDescent="0.25">
      <c r="A21" s="50">
        <v>11</v>
      </c>
      <c r="B21" s="5" t="s">
        <v>237</v>
      </c>
      <c r="C21" s="24" t="s">
        <v>238</v>
      </c>
      <c r="D21" s="54" t="s">
        <v>177</v>
      </c>
      <c r="E21" s="26">
        <v>194.21</v>
      </c>
      <c r="F21" s="21"/>
      <c r="G21" s="7">
        <f t="shared" si="0"/>
        <v>0</v>
      </c>
      <c r="I21" s="49"/>
      <c r="J21" s="49"/>
      <c r="K21" s="49"/>
      <c r="L21" s="49"/>
      <c r="M21" s="49"/>
      <c r="N21" s="49"/>
    </row>
    <row r="22" spans="1:14" ht="24" customHeight="1" x14ac:dyDescent="0.25">
      <c r="A22" s="50">
        <v>12</v>
      </c>
      <c r="B22" s="5" t="s">
        <v>239</v>
      </c>
      <c r="C22" s="24" t="s">
        <v>240</v>
      </c>
      <c r="D22" s="54" t="s">
        <v>177</v>
      </c>
      <c r="E22" s="26">
        <v>306.83999999999997</v>
      </c>
      <c r="F22" s="21"/>
      <c r="G22" s="7">
        <f t="shared" si="0"/>
        <v>0</v>
      </c>
      <c r="I22" s="49"/>
      <c r="J22" s="49"/>
      <c r="K22" s="49"/>
      <c r="L22" s="49"/>
      <c r="M22" s="49"/>
      <c r="N22" s="49"/>
    </row>
    <row r="23" spans="1:14" ht="24" customHeight="1" x14ac:dyDescent="0.25">
      <c r="A23" s="50">
        <v>13</v>
      </c>
      <c r="B23" s="5" t="s">
        <v>241</v>
      </c>
      <c r="C23" s="24" t="s">
        <v>242</v>
      </c>
      <c r="D23" s="54" t="s">
        <v>177</v>
      </c>
      <c r="E23" s="26">
        <v>79.989999999999995</v>
      </c>
      <c r="F23" s="21"/>
      <c r="G23" s="7">
        <f t="shared" si="0"/>
        <v>0</v>
      </c>
      <c r="I23" s="49"/>
      <c r="J23" s="49"/>
      <c r="K23" s="49"/>
      <c r="L23" s="49"/>
      <c r="M23" s="49"/>
      <c r="N23" s="49"/>
    </row>
    <row r="24" spans="1:14" ht="24" customHeight="1" x14ac:dyDescent="0.25">
      <c r="A24" s="50">
        <v>14</v>
      </c>
      <c r="B24" s="5" t="s">
        <v>243</v>
      </c>
      <c r="C24" s="24" t="s">
        <v>244</v>
      </c>
      <c r="D24" s="54" t="s">
        <v>177</v>
      </c>
      <c r="E24" s="26">
        <v>155</v>
      </c>
      <c r="F24" s="21"/>
      <c r="G24" s="7">
        <f t="shared" si="0"/>
        <v>0</v>
      </c>
      <c r="I24" s="49"/>
      <c r="J24" s="49"/>
      <c r="K24" s="49"/>
      <c r="L24" s="49"/>
      <c r="M24" s="49"/>
      <c r="N24" s="49"/>
    </row>
    <row r="25" spans="1:14" ht="24" customHeight="1" x14ac:dyDescent="0.25">
      <c r="A25" s="50">
        <v>15</v>
      </c>
      <c r="B25" s="5" t="s">
        <v>235</v>
      </c>
      <c r="C25" s="24" t="s">
        <v>236</v>
      </c>
      <c r="D25" s="54" t="s">
        <v>177</v>
      </c>
      <c r="E25" s="26">
        <v>15.61</v>
      </c>
      <c r="F25" s="21"/>
      <c r="G25" s="7">
        <f t="shared" si="0"/>
        <v>0</v>
      </c>
      <c r="I25" s="49"/>
      <c r="J25" s="49"/>
      <c r="K25" s="49"/>
      <c r="L25" s="49"/>
      <c r="M25" s="49"/>
      <c r="N25" s="49"/>
    </row>
    <row r="26" spans="1:14" ht="24" customHeight="1" thickBot="1" x14ac:dyDescent="0.3">
      <c r="A26" s="50">
        <v>16</v>
      </c>
      <c r="B26" s="1" t="s">
        <v>246</v>
      </c>
      <c r="C26" t="s">
        <v>245</v>
      </c>
      <c r="D26" s="54" t="s">
        <v>177</v>
      </c>
      <c r="E26" s="26">
        <v>14.34</v>
      </c>
      <c r="F26" s="55"/>
      <c r="G26" s="7">
        <f t="shared" si="0"/>
        <v>0</v>
      </c>
      <c r="I26" s="49"/>
      <c r="J26" s="49"/>
      <c r="K26" s="49"/>
      <c r="L26" s="49"/>
      <c r="M26" s="49"/>
      <c r="N26" s="49"/>
    </row>
    <row r="27" spans="1:14" ht="19.5" thickBot="1" x14ac:dyDescent="0.3">
      <c r="A27" s="91" t="s">
        <v>22</v>
      </c>
      <c r="B27" s="92"/>
      <c r="C27" s="92"/>
      <c r="D27" s="92"/>
      <c r="E27" s="93"/>
      <c r="F27" s="94"/>
      <c r="G27" s="37">
        <f>SUM(G11:G26)</f>
        <v>0</v>
      </c>
    </row>
  </sheetData>
  <mergeCells count="14">
    <mergeCell ref="G8:G9"/>
    <mergeCell ref="I18:N18"/>
    <mergeCell ref="I19:N19"/>
    <mergeCell ref="A27:F27"/>
    <mergeCell ref="A1:G5"/>
    <mergeCell ref="A6:G6"/>
    <mergeCell ref="A7:C7"/>
    <mergeCell ref="D7:G7"/>
    <mergeCell ref="A8:A9"/>
    <mergeCell ref="B8:B9"/>
    <mergeCell ref="C8:C9"/>
    <mergeCell ref="D8:D9"/>
    <mergeCell ref="E8:E9"/>
    <mergeCell ref="F8:F9"/>
  </mergeCells>
  <pageMargins left="0.511811024" right="0.511811024" top="0.78740157499999996" bottom="0.78740157499999996" header="0.31496062000000002" footer="0.31496062000000002"/>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F1CC-DF61-48DD-A87E-5666FFC97BF3}">
  <sheetPr>
    <tabColor rgb="FFFF0000"/>
  </sheetPr>
  <dimension ref="A1:O84"/>
  <sheetViews>
    <sheetView view="pageBreakPreview" zoomScale="90" zoomScaleNormal="100" zoomScaleSheetLayoutView="90" workbookViewId="0">
      <selection activeCell="A7" sqref="A7:C7"/>
    </sheetView>
  </sheetViews>
  <sheetFormatPr defaultRowHeight="15" x14ac:dyDescent="0.25"/>
  <cols>
    <col min="1" max="1" width="9.140625" style="1"/>
    <col min="2" max="2" width="19" customWidth="1"/>
    <col min="3" max="3" width="111.85546875" customWidth="1"/>
    <col min="4" max="4" width="12" customWidth="1"/>
    <col min="5" max="5" width="14.85546875" style="23" customWidth="1"/>
    <col min="6" max="6" width="13.85546875" style="18" bestFit="1" customWidth="1"/>
    <col min="7" max="7" width="15.85546875" style="33" customWidth="1"/>
    <col min="8" max="8" width="21.5703125" customWidth="1"/>
    <col min="11" max="11" width="20.85546875" bestFit="1" customWidth="1"/>
    <col min="15" max="15" width="19" customWidth="1"/>
  </cols>
  <sheetData>
    <row r="1" spans="1:8" ht="28.5" customHeight="1" x14ac:dyDescent="0.25">
      <c r="A1" s="67" t="s">
        <v>33</v>
      </c>
      <c r="B1" s="67"/>
      <c r="C1" s="67"/>
      <c r="D1" s="67"/>
      <c r="E1" s="67"/>
      <c r="F1" s="67"/>
      <c r="G1" s="67"/>
      <c r="H1" s="67"/>
    </row>
    <row r="2" spans="1:8" x14ac:dyDescent="0.25">
      <c r="A2" s="67"/>
      <c r="B2" s="67"/>
      <c r="C2" s="67"/>
      <c r="D2" s="67"/>
      <c r="E2" s="67"/>
      <c r="F2" s="67"/>
      <c r="G2" s="67"/>
      <c r="H2" s="67"/>
    </row>
    <row r="3" spans="1:8" ht="15" customHeight="1" x14ac:dyDescent="0.25">
      <c r="A3" s="67"/>
      <c r="B3" s="67"/>
      <c r="C3" s="67"/>
      <c r="D3" s="67"/>
      <c r="E3" s="67"/>
      <c r="F3" s="67"/>
      <c r="G3" s="67"/>
      <c r="H3" s="67"/>
    </row>
    <row r="4" spans="1:8" ht="15" customHeight="1" x14ac:dyDescent="0.25">
      <c r="A4" s="67"/>
      <c r="B4" s="67"/>
      <c r="C4" s="67"/>
      <c r="D4" s="67"/>
      <c r="E4" s="67"/>
      <c r="F4" s="67"/>
      <c r="G4" s="67"/>
      <c r="H4" s="67"/>
    </row>
    <row r="5" spans="1:8" ht="15" customHeight="1" x14ac:dyDescent="0.25">
      <c r="A5" s="67"/>
      <c r="B5" s="67"/>
      <c r="C5" s="67"/>
      <c r="D5" s="67"/>
      <c r="E5" s="67"/>
      <c r="F5" s="67"/>
      <c r="G5" s="67"/>
      <c r="H5" s="67"/>
    </row>
    <row r="6" spans="1:8" ht="18.75" x14ac:dyDescent="0.3">
      <c r="A6" s="86" t="s">
        <v>34</v>
      </c>
      <c r="B6" s="86"/>
      <c r="C6" s="86"/>
      <c r="D6" s="86"/>
      <c r="E6" s="86"/>
      <c r="F6" s="86"/>
      <c r="G6" s="86"/>
      <c r="H6" s="86"/>
    </row>
    <row r="7" spans="1:8" ht="80.25" customHeight="1" x14ac:dyDescent="0.25">
      <c r="A7" s="87" t="s">
        <v>281</v>
      </c>
      <c r="B7" s="87"/>
      <c r="C7" s="87"/>
      <c r="D7" s="88" t="s">
        <v>190</v>
      </c>
      <c r="E7" s="88"/>
      <c r="F7" s="88"/>
      <c r="G7" s="88"/>
      <c r="H7" s="88"/>
    </row>
    <row r="8" spans="1:8" ht="15" customHeight="1" x14ac:dyDescent="0.25">
      <c r="A8" s="89" t="s">
        <v>0</v>
      </c>
      <c r="B8" s="89" t="s">
        <v>162</v>
      </c>
      <c r="C8" s="89" t="s">
        <v>1</v>
      </c>
      <c r="D8" s="89" t="s">
        <v>161</v>
      </c>
      <c r="E8" s="97" t="s">
        <v>3</v>
      </c>
      <c r="F8" s="97"/>
      <c r="G8" s="90" t="s">
        <v>2</v>
      </c>
      <c r="H8" s="89" t="s">
        <v>6</v>
      </c>
    </row>
    <row r="9" spans="1:8" ht="30" x14ac:dyDescent="0.25">
      <c r="A9" s="89"/>
      <c r="B9" s="89"/>
      <c r="C9" s="89"/>
      <c r="D9" s="89"/>
      <c r="E9" s="22" t="s">
        <v>4</v>
      </c>
      <c r="F9" s="8" t="s">
        <v>5</v>
      </c>
      <c r="G9" s="90"/>
      <c r="H9" s="89"/>
    </row>
    <row r="10" spans="1:8" x14ac:dyDescent="0.25">
      <c r="A10" s="17"/>
      <c r="B10" s="17"/>
      <c r="C10" s="17"/>
      <c r="D10" s="17"/>
      <c r="E10" s="22"/>
      <c r="F10" s="8"/>
      <c r="G10" s="25"/>
      <c r="H10" s="17"/>
    </row>
    <row r="11" spans="1:8" ht="30" x14ac:dyDescent="0.25">
      <c r="A11" s="9" t="s">
        <v>35</v>
      </c>
      <c r="B11" s="9" t="s">
        <v>36</v>
      </c>
      <c r="C11" s="9" t="s">
        <v>37</v>
      </c>
      <c r="D11" s="10" t="s">
        <v>7</v>
      </c>
      <c r="E11" s="26">
        <v>841.25</v>
      </c>
      <c r="F11" s="7">
        <f>E11*1.3659</f>
        <v>1149.063375</v>
      </c>
      <c r="G11" s="21"/>
      <c r="H11" s="7">
        <f>F11*G11</f>
        <v>0</v>
      </c>
    </row>
    <row r="12" spans="1:8" ht="30" x14ac:dyDescent="0.25">
      <c r="A12" s="16" t="s">
        <v>191</v>
      </c>
      <c r="B12" s="15" t="s">
        <v>178</v>
      </c>
      <c r="C12" s="27" t="s">
        <v>179</v>
      </c>
      <c r="D12" s="10" t="s">
        <v>177</v>
      </c>
      <c r="E12" s="19">
        <v>15869.93</v>
      </c>
      <c r="F12" s="7">
        <f>E12*1.1557</f>
        <v>18340.878100999998</v>
      </c>
      <c r="G12" s="21"/>
      <c r="H12" s="7">
        <f t="shared" ref="H12:H13" si="0">F12*G12</f>
        <v>0</v>
      </c>
    </row>
    <row r="13" spans="1:8" ht="15.75" customHeight="1" x14ac:dyDescent="0.25">
      <c r="A13" s="16" t="s">
        <v>191</v>
      </c>
      <c r="B13" s="27" t="s">
        <v>181</v>
      </c>
      <c r="C13" s="27" t="s">
        <v>180</v>
      </c>
      <c r="D13" s="10" t="s">
        <v>177</v>
      </c>
      <c r="E13" s="19">
        <v>10960.8</v>
      </c>
      <c r="F13" s="7">
        <f>E13*1.1557</f>
        <v>12667.396559999999</v>
      </c>
      <c r="G13" s="21"/>
      <c r="H13" s="7">
        <f t="shared" si="0"/>
        <v>0</v>
      </c>
    </row>
    <row r="14" spans="1:8" ht="30" x14ac:dyDescent="0.25">
      <c r="A14" s="9" t="s">
        <v>38</v>
      </c>
      <c r="B14" s="9" t="s">
        <v>39</v>
      </c>
      <c r="C14" s="9" t="s">
        <v>40</v>
      </c>
      <c r="D14" s="10" t="s">
        <v>7</v>
      </c>
      <c r="E14" s="26">
        <v>313.33999999999997</v>
      </c>
      <c r="F14" s="7">
        <f t="shared" ref="F14:F45" si="1">E14*1.3659</f>
        <v>427.99110599999995</v>
      </c>
      <c r="G14" s="21"/>
      <c r="H14" s="7">
        <f t="shared" ref="H14:H45" si="2">F14*G14</f>
        <v>0</v>
      </c>
    </row>
    <row r="15" spans="1:8" ht="30" x14ac:dyDescent="0.25">
      <c r="A15" s="9" t="s">
        <v>41</v>
      </c>
      <c r="B15" s="9" t="s">
        <v>42</v>
      </c>
      <c r="C15" s="9" t="s">
        <v>43</v>
      </c>
      <c r="D15" s="10" t="s">
        <v>7</v>
      </c>
      <c r="E15" s="26">
        <v>26.21</v>
      </c>
      <c r="F15" s="7">
        <f t="shared" si="1"/>
        <v>35.800238999999998</v>
      </c>
      <c r="G15" s="21"/>
      <c r="H15" s="7">
        <f t="shared" si="2"/>
        <v>0</v>
      </c>
    </row>
    <row r="16" spans="1:8" x14ac:dyDescent="0.25">
      <c r="A16" s="9" t="s">
        <v>44</v>
      </c>
      <c r="B16" s="9" t="s">
        <v>45</v>
      </c>
      <c r="C16" s="9" t="s">
        <v>46</v>
      </c>
      <c r="D16" s="10" t="s">
        <v>7</v>
      </c>
      <c r="E16" s="26">
        <v>248.28</v>
      </c>
      <c r="F16" s="7">
        <f t="shared" si="1"/>
        <v>339.125652</v>
      </c>
      <c r="G16" s="21"/>
      <c r="H16" s="7">
        <f t="shared" si="2"/>
        <v>0</v>
      </c>
    </row>
    <row r="17" spans="1:15" ht="30" x14ac:dyDescent="0.25">
      <c r="A17" s="9" t="s">
        <v>47</v>
      </c>
      <c r="B17" s="9" t="s">
        <v>48</v>
      </c>
      <c r="C17" s="9" t="s">
        <v>49</v>
      </c>
      <c r="D17" s="10" t="s">
        <v>7</v>
      </c>
      <c r="E17" s="26">
        <v>836.57</v>
      </c>
      <c r="F17" s="7">
        <f t="shared" si="1"/>
        <v>1142.670963</v>
      </c>
      <c r="G17" s="21"/>
      <c r="H17" s="7">
        <f t="shared" si="2"/>
        <v>0</v>
      </c>
    </row>
    <row r="18" spans="1:15" ht="30" x14ac:dyDescent="0.25">
      <c r="A18" s="9" t="s">
        <v>50</v>
      </c>
      <c r="B18" s="9" t="s">
        <v>51</v>
      </c>
      <c r="C18" s="9" t="s">
        <v>52</v>
      </c>
      <c r="D18" s="10" t="s">
        <v>7</v>
      </c>
      <c r="E18" s="26">
        <v>1477.05</v>
      </c>
      <c r="F18" s="7">
        <f t="shared" si="1"/>
        <v>2017.5025949999997</v>
      </c>
      <c r="G18" s="21"/>
      <c r="H18" s="7">
        <f t="shared" si="2"/>
        <v>0</v>
      </c>
      <c r="J18" s="65"/>
      <c r="K18" s="65"/>
      <c r="L18" s="65"/>
      <c r="M18" s="65"/>
      <c r="N18" s="65"/>
      <c r="O18" s="65"/>
    </row>
    <row r="19" spans="1:15" ht="30" x14ac:dyDescent="0.25">
      <c r="A19" s="9" t="s">
        <v>53</v>
      </c>
      <c r="B19" s="9" t="s">
        <v>54</v>
      </c>
      <c r="C19" s="9" t="s">
        <v>55</v>
      </c>
      <c r="D19" s="10" t="s">
        <v>7</v>
      </c>
      <c r="E19" s="26">
        <v>1512.53</v>
      </c>
      <c r="F19" s="7">
        <f t="shared" si="1"/>
        <v>2065.9647269999996</v>
      </c>
      <c r="G19" s="21"/>
      <c r="H19" s="7">
        <f t="shared" si="2"/>
        <v>0</v>
      </c>
      <c r="J19" s="66"/>
      <c r="K19" s="66"/>
      <c r="L19" s="66"/>
      <c r="M19" s="66"/>
      <c r="N19" s="66"/>
      <c r="O19" s="66"/>
    </row>
    <row r="20" spans="1:15" ht="30" x14ac:dyDescent="0.25">
      <c r="A20" s="9" t="s">
        <v>56</v>
      </c>
      <c r="B20" s="9" t="s">
        <v>57</v>
      </c>
      <c r="C20" s="9" t="s">
        <v>58</v>
      </c>
      <c r="D20" s="10" t="s">
        <v>7</v>
      </c>
      <c r="E20" s="26">
        <v>1789.93</v>
      </c>
      <c r="F20" s="7">
        <f t="shared" si="1"/>
        <v>2444.8653869999998</v>
      </c>
      <c r="G20" s="21"/>
      <c r="H20" s="7">
        <f t="shared" si="2"/>
        <v>0</v>
      </c>
      <c r="J20" s="65"/>
      <c r="K20" s="65"/>
      <c r="L20" s="65"/>
      <c r="M20" s="65"/>
      <c r="N20" s="65"/>
      <c r="O20" s="65"/>
    </row>
    <row r="21" spans="1:15" x14ac:dyDescent="0.25">
      <c r="A21" s="9" t="s">
        <v>59</v>
      </c>
      <c r="B21" s="9" t="s">
        <v>60</v>
      </c>
      <c r="C21" s="9" t="s">
        <v>61</v>
      </c>
      <c r="D21" s="10" t="s">
        <v>9</v>
      </c>
      <c r="E21" s="26">
        <v>107.42</v>
      </c>
      <c r="F21" s="7">
        <f t="shared" si="1"/>
        <v>146.72497799999999</v>
      </c>
      <c r="G21" s="21"/>
      <c r="H21" s="7">
        <f t="shared" si="2"/>
        <v>0</v>
      </c>
      <c r="J21" s="65"/>
      <c r="K21" s="65"/>
      <c r="L21" s="65"/>
      <c r="M21" s="65"/>
      <c r="N21" s="65"/>
      <c r="O21" s="65"/>
    </row>
    <row r="22" spans="1:15" x14ac:dyDescent="0.25">
      <c r="A22" s="9" t="s">
        <v>62</v>
      </c>
      <c r="B22" s="9" t="s">
        <v>63</v>
      </c>
      <c r="C22" s="9" t="s">
        <v>8</v>
      </c>
      <c r="D22" s="10" t="s">
        <v>9</v>
      </c>
      <c r="E22" s="26">
        <v>133.37</v>
      </c>
      <c r="F22" s="7">
        <f t="shared" si="1"/>
        <v>182.17008300000001</v>
      </c>
      <c r="G22" s="21"/>
      <c r="H22" s="7">
        <f t="shared" si="2"/>
        <v>0</v>
      </c>
      <c r="J22" s="65"/>
      <c r="K22" s="65"/>
      <c r="L22" s="65"/>
      <c r="M22" s="65"/>
      <c r="N22" s="65"/>
      <c r="O22" s="65"/>
    </row>
    <row r="23" spans="1:15" x14ac:dyDescent="0.25">
      <c r="A23" s="9" t="s">
        <v>64</v>
      </c>
      <c r="B23" s="9" t="s">
        <v>65</v>
      </c>
      <c r="C23" s="9" t="s">
        <v>26</v>
      </c>
      <c r="D23" s="10" t="s">
        <v>9</v>
      </c>
      <c r="E23" s="26">
        <v>159.44999999999999</v>
      </c>
      <c r="F23" s="7">
        <f t="shared" si="1"/>
        <v>217.79275499999997</v>
      </c>
      <c r="G23" s="21"/>
      <c r="H23" s="7">
        <f t="shared" si="2"/>
        <v>0</v>
      </c>
      <c r="M23" s="13"/>
      <c r="N23" s="13"/>
      <c r="O23" s="13"/>
    </row>
    <row r="24" spans="1:15" x14ac:dyDescent="0.25">
      <c r="A24" s="9" t="s">
        <v>66</v>
      </c>
      <c r="B24" s="9" t="s">
        <v>67</v>
      </c>
      <c r="C24" s="9" t="s">
        <v>27</v>
      </c>
      <c r="D24" s="10" t="s">
        <v>9</v>
      </c>
      <c r="E24" s="26">
        <v>228.44</v>
      </c>
      <c r="F24" s="7">
        <f t="shared" si="1"/>
        <v>312.02619599999997</v>
      </c>
      <c r="G24" s="21"/>
      <c r="H24" s="7">
        <f t="shared" si="2"/>
        <v>0</v>
      </c>
      <c r="M24" s="13"/>
      <c r="N24" s="13"/>
      <c r="O24" s="13"/>
    </row>
    <row r="25" spans="1:15" x14ac:dyDescent="0.25">
      <c r="A25" s="9" t="s">
        <v>68</v>
      </c>
      <c r="B25" s="9" t="s">
        <v>69</v>
      </c>
      <c r="C25" s="9" t="s">
        <v>70</v>
      </c>
      <c r="D25" s="10" t="s">
        <v>7</v>
      </c>
      <c r="E25" s="26">
        <v>262.76</v>
      </c>
      <c r="F25" s="7">
        <f t="shared" si="1"/>
        <v>358.90388399999995</v>
      </c>
      <c r="G25" s="21"/>
      <c r="H25" s="7">
        <f t="shared" si="2"/>
        <v>0</v>
      </c>
    </row>
    <row r="26" spans="1:15" x14ac:dyDescent="0.25">
      <c r="A26" s="9" t="s">
        <v>71</v>
      </c>
      <c r="B26" s="9" t="s">
        <v>72</v>
      </c>
      <c r="C26" s="9" t="s">
        <v>11</v>
      </c>
      <c r="D26" s="10" t="s">
        <v>7</v>
      </c>
      <c r="E26" s="26">
        <v>429.23</v>
      </c>
      <c r="F26" s="7">
        <f t="shared" si="1"/>
        <v>586.285257</v>
      </c>
      <c r="G26" s="21"/>
      <c r="H26" s="7">
        <f t="shared" si="2"/>
        <v>0</v>
      </c>
    </row>
    <row r="27" spans="1:15" x14ac:dyDescent="0.25">
      <c r="A27" s="9" t="s">
        <v>73</v>
      </c>
      <c r="B27" s="9" t="s">
        <v>74</v>
      </c>
      <c r="C27" s="9" t="s">
        <v>12</v>
      </c>
      <c r="D27" s="10" t="s">
        <v>7</v>
      </c>
      <c r="E27" s="26">
        <v>586.45000000000005</v>
      </c>
      <c r="F27" s="7">
        <f t="shared" si="1"/>
        <v>801.03205500000001</v>
      </c>
      <c r="G27" s="21"/>
      <c r="H27" s="7">
        <f t="shared" si="2"/>
        <v>0</v>
      </c>
    </row>
    <row r="28" spans="1:15" x14ac:dyDescent="0.25">
      <c r="A28" s="9" t="s">
        <v>75</v>
      </c>
      <c r="B28" s="9" t="s">
        <v>76</v>
      </c>
      <c r="C28" s="9" t="s">
        <v>28</v>
      </c>
      <c r="D28" s="10" t="s">
        <v>7</v>
      </c>
      <c r="E28" s="26">
        <v>940.46</v>
      </c>
      <c r="F28" s="7">
        <f t="shared" si="1"/>
        <v>1284.574314</v>
      </c>
      <c r="G28" s="21"/>
      <c r="H28" s="7">
        <f t="shared" si="2"/>
        <v>0</v>
      </c>
    </row>
    <row r="29" spans="1:15" x14ac:dyDescent="0.25">
      <c r="A29" s="9" t="s">
        <v>77</v>
      </c>
      <c r="B29" s="9" t="s">
        <v>78</v>
      </c>
      <c r="C29" s="9" t="s">
        <v>79</v>
      </c>
      <c r="D29" s="10" t="s">
        <v>7</v>
      </c>
      <c r="E29" s="26">
        <v>84.3</v>
      </c>
      <c r="F29" s="7">
        <f t="shared" si="1"/>
        <v>115.14536999999999</v>
      </c>
      <c r="G29" s="21"/>
      <c r="H29" s="7">
        <f t="shared" si="2"/>
        <v>0</v>
      </c>
    </row>
    <row r="30" spans="1:15" x14ac:dyDescent="0.25">
      <c r="A30" s="9" t="s">
        <v>80</v>
      </c>
      <c r="B30" s="9" t="s">
        <v>81</v>
      </c>
      <c r="C30" s="9" t="s">
        <v>17</v>
      </c>
      <c r="D30" s="10" t="s">
        <v>7</v>
      </c>
      <c r="E30" s="26">
        <v>124.29</v>
      </c>
      <c r="F30" s="7">
        <f t="shared" si="1"/>
        <v>169.76771099999999</v>
      </c>
      <c r="G30" s="21"/>
      <c r="H30" s="7">
        <f t="shared" si="2"/>
        <v>0</v>
      </c>
    </row>
    <row r="31" spans="1:15" x14ac:dyDescent="0.25">
      <c r="A31" s="9" t="s">
        <v>82</v>
      </c>
      <c r="B31" s="9" t="s">
        <v>83</v>
      </c>
      <c r="C31" s="9" t="s">
        <v>16</v>
      </c>
      <c r="D31" s="10" t="s">
        <v>7</v>
      </c>
      <c r="E31" s="26">
        <v>192.27</v>
      </c>
      <c r="F31" s="7">
        <f t="shared" si="1"/>
        <v>262.62159300000002</v>
      </c>
      <c r="G31" s="21"/>
      <c r="H31" s="7">
        <f t="shared" si="2"/>
        <v>0</v>
      </c>
    </row>
    <row r="32" spans="1:15" x14ac:dyDescent="0.25">
      <c r="A32" s="9" t="s">
        <v>84</v>
      </c>
      <c r="B32" s="9" t="s">
        <v>85</v>
      </c>
      <c r="C32" s="9" t="s">
        <v>29</v>
      </c>
      <c r="D32" s="10" t="s">
        <v>7</v>
      </c>
      <c r="E32" s="26">
        <v>338.06</v>
      </c>
      <c r="F32" s="7">
        <f t="shared" si="1"/>
        <v>461.75615399999998</v>
      </c>
      <c r="G32" s="21"/>
      <c r="H32" s="7">
        <f t="shared" si="2"/>
        <v>0</v>
      </c>
    </row>
    <row r="33" spans="1:9" x14ac:dyDescent="0.25">
      <c r="A33" s="9" t="s">
        <v>86</v>
      </c>
      <c r="B33" s="9" t="s">
        <v>87</v>
      </c>
      <c r="C33" s="9" t="s">
        <v>88</v>
      </c>
      <c r="D33" s="10" t="s">
        <v>7</v>
      </c>
      <c r="E33" s="26">
        <v>65.97</v>
      </c>
      <c r="F33" s="7">
        <f t="shared" si="1"/>
        <v>90.108422999999988</v>
      </c>
      <c r="G33" s="21"/>
      <c r="H33" s="7">
        <f t="shared" si="2"/>
        <v>0</v>
      </c>
    </row>
    <row r="34" spans="1:9" x14ac:dyDescent="0.25">
      <c r="A34" s="9" t="s">
        <v>89</v>
      </c>
      <c r="B34" s="9" t="s">
        <v>90</v>
      </c>
      <c r="C34" s="9" t="s">
        <v>19</v>
      </c>
      <c r="D34" s="10" t="s">
        <v>7</v>
      </c>
      <c r="E34" s="26">
        <v>101.82</v>
      </c>
      <c r="F34" s="7">
        <f t="shared" si="1"/>
        <v>139.07593799999998</v>
      </c>
      <c r="G34" s="21"/>
      <c r="H34" s="7">
        <f t="shared" si="2"/>
        <v>0</v>
      </c>
    </row>
    <row r="35" spans="1:9" x14ac:dyDescent="0.25">
      <c r="A35" s="9" t="s">
        <v>91</v>
      </c>
      <c r="B35" s="9" t="s">
        <v>92</v>
      </c>
      <c r="C35" s="9" t="s">
        <v>18</v>
      </c>
      <c r="D35" s="10" t="s">
        <v>7</v>
      </c>
      <c r="E35" s="26">
        <v>168.2</v>
      </c>
      <c r="F35" s="7">
        <f t="shared" si="1"/>
        <v>229.74437999999998</v>
      </c>
      <c r="G35" s="32"/>
      <c r="H35" s="7">
        <f t="shared" si="2"/>
        <v>0</v>
      </c>
      <c r="I35" s="20"/>
    </row>
    <row r="36" spans="1:9" x14ac:dyDescent="0.25">
      <c r="A36" s="9" t="s">
        <v>93</v>
      </c>
      <c r="B36" s="9" t="s">
        <v>94</v>
      </c>
      <c r="C36" s="9" t="s">
        <v>30</v>
      </c>
      <c r="D36" s="10" t="s">
        <v>7</v>
      </c>
      <c r="E36" s="26">
        <v>284.04000000000002</v>
      </c>
      <c r="F36" s="7">
        <f t="shared" si="1"/>
        <v>387.970236</v>
      </c>
      <c r="G36" s="32"/>
      <c r="H36" s="7">
        <f t="shared" si="2"/>
        <v>0</v>
      </c>
      <c r="I36" s="20"/>
    </row>
    <row r="37" spans="1:9" x14ac:dyDescent="0.25">
      <c r="A37" s="9" t="s">
        <v>95</v>
      </c>
      <c r="B37" s="9" t="s">
        <v>96</v>
      </c>
      <c r="C37" s="9" t="s">
        <v>97</v>
      </c>
      <c r="D37" s="10" t="s">
        <v>7</v>
      </c>
      <c r="E37" s="26">
        <v>66.959999999999994</v>
      </c>
      <c r="F37" s="7">
        <f t="shared" si="1"/>
        <v>91.46066399999998</v>
      </c>
      <c r="G37" s="32"/>
      <c r="H37" s="7">
        <f t="shared" si="2"/>
        <v>0</v>
      </c>
      <c r="I37" s="20"/>
    </row>
    <row r="38" spans="1:9" x14ac:dyDescent="0.25">
      <c r="A38" s="9" t="s">
        <v>98</v>
      </c>
      <c r="B38" s="9" t="s">
        <v>99</v>
      </c>
      <c r="C38" s="9" t="s">
        <v>20</v>
      </c>
      <c r="D38" s="10" t="s">
        <v>7</v>
      </c>
      <c r="E38" s="26">
        <v>99.55</v>
      </c>
      <c r="F38" s="7">
        <f t="shared" si="1"/>
        <v>135.97534499999998</v>
      </c>
      <c r="G38" s="32"/>
      <c r="H38" s="7">
        <f t="shared" si="2"/>
        <v>0</v>
      </c>
      <c r="I38" s="20"/>
    </row>
    <row r="39" spans="1:9" x14ac:dyDescent="0.25">
      <c r="A39" s="9" t="s">
        <v>100</v>
      </c>
      <c r="B39" s="9" t="s">
        <v>101</v>
      </c>
      <c r="C39" s="9" t="s">
        <v>102</v>
      </c>
      <c r="D39" s="10" t="s">
        <v>7</v>
      </c>
      <c r="E39" s="26">
        <v>166.51</v>
      </c>
      <c r="F39" s="7">
        <f t="shared" si="1"/>
        <v>227.43600899999996</v>
      </c>
      <c r="G39" s="32"/>
      <c r="H39" s="7">
        <f t="shared" si="2"/>
        <v>0</v>
      </c>
      <c r="I39" s="20"/>
    </row>
    <row r="40" spans="1:9" x14ac:dyDescent="0.25">
      <c r="A40" s="9" t="s">
        <v>103</v>
      </c>
      <c r="B40" s="9" t="s">
        <v>104</v>
      </c>
      <c r="C40" s="9" t="s">
        <v>105</v>
      </c>
      <c r="D40" s="10" t="s">
        <v>7</v>
      </c>
      <c r="E40" s="26">
        <v>281.86</v>
      </c>
      <c r="F40" s="7">
        <f t="shared" si="1"/>
        <v>384.99257399999999</v>
      </c>
      <c r="G40" s="32"/>
      <c r="H40" s="7">
        <f t="shared" si="2"/>
        <v>0</v>
      </c>
      <c r="I40" s="20"/>
    </row>
    <row r="41" spans="1:9" x14ac:dyDescent="0.25">
      <c r="A41" s="9" t="s">
        <v>106</v>
      </c>
      <c r="B41" s="9" t="s">
        <v>107</v>
      </c>
      <c r="C41" s="9" t="s">
        <v>108</v>
      </c>
      <c r="D41" s="10" t="s">
        <v>7</v>
      </c>
      <c r="E41" s="26">
        <v>421.37</v>
      </c>
      <c r="F41" s="7">
        <f t="shared" si="1"/>
        <v>575.54928299999995</v>
      </c>
      <c r="G41" s="32"/>
      <c r="H41" s="7">
        <f t="shared" si="2"/>
        <v>0</v>
      </c>
      <c r="I41" s="20"/>
    </row>
    <row r="42" spans="1:9" x14ac:dyDescent="0.25">
      <c r="A42" s="9" t="s">
        <v>109</v>
      </c>
      <c r="B42" s="9" t="s">
        <v>110</v>
      </c>
      <c r="C42" s="9" t="s">
        <v>13</v>
      </c>
      <c r="D42" s="10" t="s">
        <v>7</v>
      </c>
      <c r="E42" s="26">
        <v>637.29999999999995</v>
      </c>
      <c r="F42" s="7">
        <f t="shared" si="1"/>
        <v>870.48806999999988</v>
      </c>
      <c r="G42" s="32"/>
      <c r="H42" s="7">
        <f t="shared" si="2"/>
        <v>0</v>
      </c>
      <c r="I42" s="20"/>
    </row>
    <row r="43" spans="1:9" x14ac:dyDescent="0.25">
      <c r="A43" s="9" t="s">
        <v>111</v>
      </c>
      <c r="B43" s="9" t="s">
        <v>112</v>
      </c>
      <c r="C43" s="9" t="s">
        <v>113</v>
      </c>
      <c r="D43" s="10" t="s">
        <v>7</v>
      </c>
      <c r="E43" s="26">
        <v>941.69</v>
      </c>
      <c r="F43" s="7">
        <f t="shared" si="1"/>
        <v>1286.254371</v>
      </c>
      <c r="G43" s="32"/>
      <c r="H43" s="7">
        <f t="shared" si="2"/>
        <v>0</v>
      </c>
      <c r="I43" s="20"/>
    </row>
    <row r="44" spans="1:9" x14ac:dyDescent="0.25">
      <c r="A44" s="9" t="s">
        <v>114</v>
      </c>
      <c r="B44" s="9" t="s">
        <v>115</v>
      </c>
      <c r="C44" s="9" t="s">
        <v>116</v>
      </c>
      <c r="D44" s="10" t="s">
        <v>7</v>
      </c>
      <c r="E44" s="26">
        <v>1469.7</v>
      </c>
      <c r="F44" s="7">
        <f t="shared" si="1"/>
        <v>2007.4632299999998</v>
      </c>
      <c r="G44" s="32"/>
      <c r="H44" s="7">
        <f t="shared" si="2"/>
        <v>0</v>
      </c>
    </row>
    <row r="45" spans="1:9" x14ac:dyDescent="0.25">
      <c r="A45" s="9" t="s">
        <v>117</v>
      </c>
      <c r="B45" s="9" t="s">
        <v>118</v>
      </c>
      <c r="C45" s="9" t="s">
        <v>119</v>
      </c>
      <c r="D45" s="10" t="s">
        <v>7</v>
      </c>
      <c r="E45" s="26">
        <v>291.37</v>
      </c>
      <c r="F45" s="7">
        <f t="shared" si="1"/>
        <v>397.982283</v>
      </c>
      <c r="G45" s="32"/>
      <c r="H45" s="7">
        <f t="shared" si="2"/>
        <v>0</v>
      </c>
    </row>
    <row r="46" spans="1:9" x14ac:dyDescent="0.25">
      <c r="A46" s="9" t="s">
        <v>120</v>
      </c>
      <c r="B46" s="9" t="s">
        <v>121</v>
      </c>
      <c r="C46" s="9" t="s">
        <v>122</v>
      </c>
      <c r="D46" s="10" t="s">
        <v>7</v>
      </c>
      <c r="E46" s="26">
        <v>469.23</v>
      </c>
      <c r="F46" s="7">
        <f t="shared" ref="F46:F67" si="3">E46*1.3659</f>
        <v>640.92125699999997</v>
      </c>
      <c r="G46" s="32"/>
      <c r="H46" s="7">
        <f t="shared" ref="H46:H67" si="4">F46*G46</f>
        <v>0</v>
      </c>
    </row>
    <row r="47" spans="1:9" x14ac:dyDescent="0.25">
      <c r="A47" s="9" t="s">
        <v>123</v>
      </c>
      <c r="B47" s="9" t="s">
        <v>124</v>
      </c>
      <c r="C47" s="9" t="s">
        <v>125</v>
      </c>
      <c r="D47" s="10" t="s">
        <v>7</v>
      </c>
      <c r="E47" s="26">
        <v>642.87</v>
      </c>
      <c r="F47" s="7">
        <f t="shared" si="3"/>
        <v>878.0961329999999</v>
      </c>
      <c r="G47" s="32"/>
      <c r="H47" s="7">
        <f t="shared" si="4"/>
        <v>0</v>
      </c>
    </row>
    <row r="48" spans="1:9" x14ac:dyDescent="0.25">
      <c r="A48" s="9" t="s">
        <v>126</v>
      </c>
      <c r="B48" s="9" t="s">
        <v>127</v>
      </c>
      <c r="C48" s="9" t="s">
        <v>128</v>
      </c>
      <c r="D48" s="10" t="s">
        <v>7</v>
      </c>
      <c r="E48" s="26">
        <v>1052.31</v>
      </c>
      <c r="F48" s="7">
        <f t="shared" si="3"/>
        <v>1437.3502289999999</v>
      </c>
      <c r="G48" s="32"/>
      <c r="H48" s="7">
        <f t="shared" si="4"/>
        <v>0</v>
      </c>
    </row>
    <row r="49" spans="1:8" ht="30" x14ac:dyDescent="0.25">
      <c r="A49" s="9" t="s">
        <v>129</v>
      </c>
      <c r="B49" s="9" t="s">
        <v>130</v>
      </c>
      <c r="C49" s="9" t="s">
        <v>131</v>
      </c>
      <c r="D49" s="10" t="s">
        <v>7</v>
      </c>
      <c r="E49" s="26">
        <v>165.46</v>
      </c>
      <c r="F49" s="7">
        <f t="shared" si="3"/>
        <v>226.001814</v>
      </c>
      <c r="G49" s="32"/>
      <c r="H49" s="7">
        <f t="shared" si="4"/>
        <v>0</v>
      </c>
    </row>
    <row r="50" spans="1:8" ht="30" x14ac:dyDescent="0.25">
      <c r="A50" s="9" t="s">
        <v>132</v>
      </c>
      <c r="B50" s="9" t="s">
        <v>133</v>
      </c>
      <c r="C50" s="9" t="s">
        <v>14</v>
      </c>
      <c r="D50" s="10" t="s">
        <v>7</v>
      </c>
      <c r="E50" s="26">
        <v>202.89</v>
      </c>
      <c r="F50" s="7">
        <f t="shared" si="3"/>
        <v>277.12745099999995</v>
      </c>
      <c r="G50" s="32"/>
      <c r="H50" s="7">
        <f t="shared" si="4"/>
        <v>0</v>
      </c>
    </row>
    <row r="51" spans="1:8" ht="30" x14ac:dyDescent="0.25">
      <c r="A51" s="9" t="s">
        <v>134</v>
      </c>
      <c r="B51" s="9" t="s">
        <v>135</v>
      </c>
      <c r="C51" s="9" t="s">
        <v>136</v>
      </c>
      <c r="D51" s="10" t="s">
        <v>7</v>
      </c>
      <c r="E51" s="26">
        <v>216.24</v>
      </c>
      <c r="F51" s="7">
        <f t="shared" si="3"/>
        <v>295.36221599999999</v>
      </c>
      <c r="G51" s="32"/>
      <c r="H51" s="7">
        <f t="shared" si="4"/>
        <v>0</v>
      </c>
    </row>
    <row r="52" spans="1:8" x14ac:dyDescent="0.25">
      <c r="A52" s="9" t="s">
        <v>137</v>
      </c>
      <c r="B52" s="9" t="s">
        <v>138</v>
      </c>
      <c r="C52" s="9" t="s">
        <v>139</v>
      </c>
      <c r="D52" s="10" t="s">
        <v>7</v>
      </c>
      <c r="E52" s="26">
        <v>153.32</v>
      </c>
      <c r="F52" s="7">
        <f t="shared" si="3"/>
        <v>209.41978799999998</v>
      </c>
      <c r="G52" s="32"/>
      <c r="H52" s="7">
        <f t="shared" si="4"/>
        <v>0</v>
      </c>
    </row>
    <row r="53" spans="1:8" x14ac:dyDescent="0.25">
      <c r="A53" s="9" t="s">
        <v>140</v>
      </c>
      <c r="B53" s="9" t="s">
        <v>141</v>
      </c>
      <c r="C53" s="9" t="s">
        <v>10</v>
      </c>
      <c r="D53" s="10" t="s">
        <v>7</v>
      </c>
      <c r="E53" s="26">
        <v>163.43</v>
      </c>
      <c r="F53" s="7">
        <f t="shared" si="3"/>
        <v>223.22903700000001</v>
      </c>
      <c r="G53" s="32"/>
      <c r="H53" s="7">
        <f t="shared" si="4"/>
        <v>0</v>
      </c>
    </row>
    <row r="54" spans="1:8" x14ac:dyDescent="0.25">
      <c r="A54" s="9" t="s">
        <v>142</v>
      </c>
      <c r="B54" s="9" t="s">
        <v>143</v>
      </c>
      <c r="C54" s="9" t="s">
        <v>15</v>
      </c>
      <c r="D54" s="10" t="s">
        <v>7</v>
      </c>
      <c r="E54" s="26">
        <v>751.8</v>
      </c>
      <c r="F54" s="7">
        <f t="shared" si="3"/>
        <v>1026.8836199999998</v>
      </c>
      <c r="G54" s="32"/>
      <c r="H54" s="7">
        <f t="shared" si="4"/>
        <v>0</v>
      </c>
    </row>
    <row r="55" spans="1:8" x14ac:dyDescent="0.25">
      <c r="A55" s="9" t="s">
        <v>144</v>
      </c>
      <c r="B55" s="9" t="s">
        <v>145</v>
      </c>
      <c r="C55" s="9" t="s">
        <v>146</v>
      </c>
      <c r="D55" s="10" t="s">
        <v>7</v>
      </c>
      <c r="E55" s="26">
        <v>582.76</v>
      </c>
      <c r="F55" s="7">
        <f t="shared" si="3"/>
        <v>795.99188399999991</v>
      </c>
      <c r="G55" s="32"/>
      <c r="H55" s="7">
        <f t="shared" si="4"/>
        <v>0</v>
      </c>
    </row>
    <row r="56" spans="1:8" ht="30" x14ac:dyDescent="0.25">
      <c r="A56" s="9" t="s">
        <v>147</v>
      </c>
      <c r="B56" s="9" t="s">
        <v>148</v>
      </c>
      <c r="C56" s="9" t="s">
        <v>149</v>
      </c>
      <c r="D56" s="10" t="s">
        <v>7</v>
      </c>
      <c r="E56" s="26">
        <v>2393.94</v>
      </c>
      <c r="F56" s="7">
        <f t="shared" si="3"/>
        <v>3269.882646</v>
      </c>
      <c r="G56" s="32"/>
      <c r="H56" s="7">
        <f t="shared" si="4"/>
        <v>0</v>
      </c>
    </row>
    <row r="57" spans="1:8" ht="30" x14ac:dyDescent="0.25">
      <c r="A57" s="9" t="s">
        <v>150</v>
      </c>
      <c r="B57" s="9" t="s">
        <v>151</v>
      </c>
      <c r="C57" s="9" t="s">
        <v>25</v>
      </c>
      <c r="D57" s="10" t="s">
        <v>7</v>
      </c>
      <c r="E57" s="26">
        <v>2384.11</v>
      </c>
      <c r="F57" s="7">
        <f t="shared" si="3"/>
        <v>3256.4558489999999</v>
      </c>
      <c r="G57" s="32"/>
      <c r="H57" s="7">
        <f t="shared" si="4"/>
        <v>0</v>
      </c>
    </row>
    <row r="58" spans="1:8" ht="30" x14ac:dyDescent="0.25">
      <c r="A58" s="9" t="s">
        <v>152</v>
      </c>
      <c r="B58" s="9" t="s">
        <v>153</v>
      </c>
      <c r="C58" s="9" t="s">
        <v>24</v>
      </c>
      <c r="D58" s="10" t="s">
        <v>7</v>
      </c>
      <c r="E58" s="26">
        <v>1994.82</v>
      </c>
      <c r="F58" s="7">
        <f t="shared" si="3"/>
        <v>2724.7246379999997</v>
      </c>
      <c r="G58" s="32"/>
      <c r="H58" s="7">
        <f t="shared" si="4"/>
        <v>0</v>
      </c>
    </row>
    <row r="59" spans="1:8" x14ac:dyDescent="0.25">
      <c r="A59" s="9" t="s">
        <v>154</v>
      </c>
      <c r="B59" s="9" t="s">
        <v>155</v>
      </c>
      <c r="C59" s="9" t="s">
        <v>31</v>
      </c>
      <c r="D59" s="10" t="s">
        <v>7</v>
      </c>
      <c r="E59" s="26">
        <v>112.95</v>
      </c>
      <c r="F59" s="7">
        <f t="shared" si="3"/>
        <v>154.27840499999999</v>
      </c>
      <c r="G59" s="32"/>
      <c r="H59" s="7">
        <f t="shared" si="4"/>
        <v>0</v>
      </c>
    </row>
    <row r="60" spans="1:8" x14ac:dyDescent="0.25">
      <c r="A60" s="9" t="s">
        <v>156</v>
      </c>
      <c r="B60" s="9" t="s">
        <v>157</v>
      </c>
      <c r="C60" s="9" t="s">
        <v>158</v>
      </c>
      <c r="D60" s="10" t="s">
        <v>7</v>
      </c>
      <c r="E60" s="26">
        <v>146.15</v>
      </c>
      <c r="F60" s="7">
        <f t="shared" si="3"/>
        <v>199.626285</v>
      </c>
      <c r="G60" s="32"/>
      <c r="H60" s="7">
        <f t="shared" si="4"/>
        <v>0</v>
      </c>
    </row>
    <row r="61" spans="1:8" x14ac:dyDescent="0.25">
      <c r="A61" s="9" t="s">
        <v>159</v>
      </c>
      <c r="B61" s="9" t="s">
        <v>160</v>
      </c>
      <c r="C61" s="9" t="s">
        <v>32</v>
      </c>
      <c r="D61" s="10" t="s">
        <v>7</v>
      </c>
      <c r="E61" s="26">
        <v>124.41</v>
      </c>
      <c r="F61" s="7">
        <f t="shared" si="3"/>
        <v>169.93161899999998</v>
      </c>
      <c r="G61" s="32"/>
      <c r="H61" s="7">
        <f t="shared" si="4"/>
        <v>0</v>
      </c>
    </row>
    <row r="62" spans="1:8" x14ac:dyDescent="0.25">
      <c r="A62" s="9" t="s">
        <v>163</v>
      </c>
      <c r="B62" s="9" t="s">
        <v>164</v>
      </c>
      <c r="C62" s="9" t="s">
        <v>21</v>
      </c>
      <c r="D62" s="10" t="s">
        <v>7</v>
      </c>
      <c r="E62" s="19">
        <v>4420.3</v>
      </c>
      <c r="F62" s="7">
        <f t="shared" si="3"/>
        <v>6037.6877699999995</v>
      </c>
      <c r="G62" s="32"/>
      <c r="H62" s="7">
        <f t="shared" si="4"/>
        <v>0</v>
      </c>
    </row>
    <row r="63" spans="1:8" x14ac:dyDescent="0.25">
      <c r="A63" s="9" t="s">
        <v>165</v>
      </c>
      <c r="B63" s="9" t="s">
        <v>166</v>
      </c>
      <c r="C63" s="9" t="s">
        <v>167</v>
      </c>
      <c r="D63" s="10" t="s">
        <v>7</v>
      </c>
      <c r="E63" s="19">
        <v>1038.56</v>
      </c>
      <c r="F63" s="7">
        <f t="shared" si="3"/>
        <v>1418.5691039999999</v>
      </c>
      <c r="G63" s="32"/>
      <c r="H63" s="7">
        <f t="shared" si="4"/>
        <v>0</v>
      </c>
    </row>
    <row r="64" spans="1:8" x14ac:dyDescent="0.25">
      <c r="A64" s="9" t="s">
        <v>168</v>
      </c>
      <c r="B64" s="9" t="s">
        <v>169</v>
      </c>
      <c r="C64" s="9" t="s">
        <v>170</v>
      </c>
      <c r="D64" s="10" t="s">
        <v>7</v>
      </c>
      <c r="E64" s="19">
        <v>1625.56</v>
      </c>
      <c r="F64" s="7">
        <f t="shared" si="3"/>
        <v>2220.3524039999998</v>
      </c>
      <c r="G64" s="32"/>
      <c r="H64" s="7">
        <f t="shared" si="4"/>
        <v>0</v>
      </c>
    </row>
    <row r="65" spans="1:8" x14ac:dyDescent="0.25">
      <c r="A65" s="9" t="s">
        <v>171</v>
      </c>
      <c r="B65" s="9" t="s">
        <v>172</v>
      </c>
      <c r="C65" s="9" t="s">
        <v>173</v>
      </c>
      <c r="D65" s="10" t="s">
        <v>7</v>
      </c>
      <c r="E65" s="19">
        <v>1748.55</v>
      </c>
      <c r="F65" s="7">
        <f t="shared" si="3"/>
        <v>2388.3444449999997</v>
      </c>
      <c r="G65" s="32"/>
      <c r="H65" s="7">
        <f t="shared" si="4"/>
        <v>0</v>
      </c>
    </row>
    <row r="66" spans="1:8" x14ac:dyDescent="0.25">
      <c r="A66" s="9" t="s">
        <v>174</v>
      </c>
      <c r="B66" s="9" t="s">
        <v>175</v>
      </c>
      <c r="C66" s="9" t="s">
        <v>176</v>
      </c>
      <c r="D66" s="10" t="s">
        <v>7</v>
      </c>
      <c r="E66" s="19">
        <v>1659.95</v>
      </c>
      <c r="F66" s="7">
        <f t="shared" si="3"/>
        <v>2267.3257049999997</v>
      </c>
      <c r="G66" s="32"/>
      <c r="H66" s="7">
        <f t="shared" si="4"/>
        <v>0</v>
      </c>
    </row>
    <row r="67" spans="1:8" x14ac:dyDescent="0.25">
      <c r="A67" s="9">
        <v>12017</v>
      </c>
      <c r="B67" s="63" t="s">
        <v>278</v>
      </c>
      <c r="C67" s="9" t="s">
        <v>277</v>
      </c>
      <c r="D67" s="10" t="s">
        <v>7</v>
      </c>
      <c r="E67" s="64">
        <v>1604.83</v>
      </c>
      <c r="F67" s="7">
        <f t="shared" si="3"/>
        <v>2192.0372969999999</v>
      </c>
      <c r="G67" s="32"/>
      <c r="H67" s="7">
        <f t="shared" si="4"/>
        <v>0</v>
      </c>
    </row>
    <row r="68" spans="1:8" ht="30" x14ac:dyDescent="0.25">
      <c r="A68" s="16" t="s">
        <v>189</v>
      </c>
      <c r="B68" s="52">
        <v>21047</v>
      </c>
      <c r="C68" s="27" t="s">
        <v>182</v>
      </c>
      <c r="D68" s="10" t="s">
        <v>7</v>
      </c>
      <c r="E68" s="19">
        <v>60.26</v>
      </c>
      <c r="F68" s="7">
        <f t="shared" ref="F68:F76" si="5">E68*1.3659</f>
        <v>82.309133999999986</v>
      </c>
      <c r="G68" s="32"/>
      <c r="H68" s="7">
        <f t="shared" ref="H68:H83" si="6">F68*G68</f>
        <v>0</v>
      </c>
    </row>
    <row r="69" spans="1:8" ht="30" x14ac:dyDescent="0.25">
      <c r="A69" s="16" t="s">
        <v>189</v>
      </c>
      <c r="B69" s="52">
        <v>21042</v>
      </c>
      <c r="C69" s="27" t="s">
        <v>183</v>
      </c>
      <c r="D69" s="10" t="s">
        <v>7</v>
      </c>
      <c r="E69" s="19">
        <v>46.45</v>
      </c>
      <c r="F69" s="7">
        <f t="shared" si="5"/>
        <v>63.446055000000001</v>
      </c>
      <c r="G69" s="32"/>
      <c r="H69" s="7">
        <f t="shared" si="6"/>
        <v>0</v>
      </c>
    </row>
    <row r="70" spans="1:8" ht="30" x14ac:dyDescent="0.25">
      <c r="A70" s="16" t="s">
        <v>189</v>
      </c>
      <c r="B70" s="52">
        <v>21043</v>
      </c>
      <c r="C70" s="27" t="s">
        <v>184</v>
      </c>
      <c r="D70" s="10" t="s">
        <v>7</v>
      </c>
      <c r="E70" s="19">
        <v>58.67</v>
      </c>
      <c r="F70" s="7">
        <f t="shared" si="5"/>
        <v>80.13735299999999</v>
      </c>
      <c r="G70" s="32"/>
      <c r="H70" s="7">
        <f t="shared" si="6"/>
        <v>0</v>
      </c>
    </row>
    <row r="71" spans="1:8" ht="30" x14ac:dyDescent="0.25">
      <c r="A71" s="16" t="s">
        <v>189</v>
      </c>
      <c r="B71" s="52">
        <v>21044</v>
      </c>
      <c r="C71" s="27" t="s">
        <v>185</v>
      </c>
      <c r="D71" s="10" t="s">
        <v>7</v>
      </c>
      <c r="E71" s="19">
        <v>40.880000000000003</v>
      </c>
      <c r="F71" s="7">
        <f t="shared" si="5"/>
        <v>55.837992</v>
      </c>
      <c r="G71" s="32"/>
      <c r="H71" s="7">
        <f t="shared" si="6"/>
        <v>0</v>
      </c>
    </row>
    <row r="72" spans="1:8" ht="30" x14ac:dyDescent="0.25">
      <c r="A72" s="16" t="s">
        <v>189</v>
      </c>
      <c r="B72" s="52">
        <v>21045</v>
      </c>
      <c r="C72" s="27" t="s">
        <v>186</v>
      </c>
      <c r="D72" s="10" t="s">
        <v>7</v>
      </c>
      <c r="E72" s="19">
        <v>55.99</v>
      </c>
      <c r="F72" s="7">
        <f t="shared" si="5"/>
        <v>76.47674099999999</v>
      </c>
      <c r="G72" s="32"/>
      <c r="H72" s="7">
        <f t="shared" si="6"/>
        <v>0</v>
      </c>
    </row>
    <row r="73" spans="1:8" ht="30" x14ac:dyDescent="0.25">
      <c r="A73" s="16" t="s">
        <v>189</v>
      </c>
      <c r="B73" s="52">
        <v>21041</v>
      </c>
      <c r="C73" s="27" t="s">
        <v>187</v>
      </c>
      <c r="D73" s="10" t="s">
        <v>7</v>
      </c>
      <c r="E73" s="19">
        <v>48.28</v>
      </c>
      <c r="F73" s="7">
        <f t="shared" si="5"/>
        <v>65.945651999999995</v>
      </c>
      <c r="G73" s="32"/>
      <c r="H73" s="7">
        <f t="shared" si="6"/>
        <v>0</v>
      </c>
    </row>
    <row r="74" spans="1:8" ht="30" x14ac:dyDescent="0.25">
      <c r="A74" s="16" t="s">
        <v>189</v>
      </c>
      <c r="B74" s="52">
        <v>21040</v>
      </c>
      <c r="C74" s="12" t="s">
        <v>188</v>
      </c>
      <c r="D74" s="12" t="s">
        <v>7</v>
      </c>
      <c r="E74" s="26">
        <v>40</v>
      </c>
      <c r="F74" s="7">
        <f t="shared" si="5"/>
        <v>54.635999999999996</v>
      </c>
      <c r="G74" s="32"/>
      <c r="H74" s="7">
        <f t="shared" si="6"/>
        <v>0</v>
      </c>
    </row>
    <row r="75" spans="1:8" ht="27" x14ac:dyDescent="0.25">
      <c r="A75" s="16" t="s">
        <v>189</v>
      </c>
      <c r="B75" s="52" t="s">
        <v>192</v>
      </c>
      <c r="C75" s="31" t="s">
        <v>193</v>
      </c>
      <c r="D75" s="30" t="s">
        <v>9</v>
      </c>
      <c r="E75" s="26">
        <v>65.84</v>
      </c>
      <c r="F75" s="7">
        <f t="shared" si="5"/>
        <v>89.930855999999991</v>
      </c>
      <c r="G75" s="32"/>
      <c r="H75" s="7">
        <f t="shared" si="6"/>
        <v>0</v>
      </c>
    </row>
    <row r="76" spans="1:8" ht="27" x14ac:dyDescent="0.25">
      <c r="A76" s="16" t="s">
        <v>189</v>
      </c>
      <c r="B76" s="52" t="s">
        <v>194</v>
      </c>
      <c r="C76" s="31" t="s">
        <v>195</v>
      </c>
      <c r="D76" s="30" t="s">
        <v>9</v>
      </c>
      <c r="E76" s="26">
        <v>70.989999999999995</v>
      </c>
      <c r="F76" s="7">
        <f t="shared" si="5"/>
        <v>96.965240999999992</v>
      </c>
      <c r="G76" s="32"/>
      <c r="H76" s="7">
        <f t="shared" si="6"/>
        <v>0</v>
      </c>
    </row>
    <row r="77" spans="1:8" ht="27" x14ac:dyDescent="0.25">
      <c r="A77" s="16" t="s">
        <v>189</v>
      </c>
      <c r="B77" s="30" t="s">
        <v>196</v>
      </c>
      <c r="C77" s="31" t="s">
        <v>197</v>
      </c>
      <c r="D77" s="12" t="s">
        <v>7</v>
      </c>
      <c r="E77" s="26">
        <v>214.69</v>
      </c>
      <c r="F77" s="7">
        <v>214.69</v>
      </c>
      <c r="G77" s="32"/>
      <c r="H77" s="7">
        <f t="shared" si="6"/>
        <v>0</v>
      </c>
    </row>
    <row r="78" spans="1:8" x14ac:dyDescent="0.25">
      <c r="A78" s="52" t="s">
        <v>232</v>
      </c>
      <c r="B78" s="5">
        <v>10252</v>
      </c>
      <c r="C78" s="11" t="s">
        <v>23</v>
      </c>
      <c r="D78" s="50" t="s">
        <v>7</v>
      </c>
      <c r="E78" s="26">
        <v>1850</v>
      </c>
      <c r="F78" s="7">
        <f t="shared" ref="F78:F83" si="7">E78*1.3659</f>
        <v>2526.915</v>
      </c>
      <c r="G78" s="32"/>
      <c r="H78" s="7">
        <f t="shared" si="6"/>
        <v>0</v>
      </c>
    </row>
    <row r="79" spans="1:8" x14ac:dyDescent="0.25">
      <c r="A79" s="4" t="s">
        <v>247</v>
      </c>
      <c r="B79" s="4" t="s">
        <v>248</v>
      </c>
      <c r="C79" s="4" t="s">
        <v>249</v>
      </c>
      <c r="D79" s="6" t="s">
        <v>9</v>
      </c>
      <c r="E79" s="26">
        <v>5.73</v>
      </c>
      <c r="F79" s="7">
        <f t="shared" si="7"/>
        <v>7.8266070000000001</v>
      </c>
      <c r="G79" s="32"/>
      <c r="H79" s="7">
        <f t="shared" si="6"/>
        <v>0</v>
      </c>
    </row>
    <row r="80" spans="1:8" x14ac:dyDescent="0.25">
      <c r="A80" s="4" t="s">
        <v>250</v>
      </c>
      <c r="B80" s="4" t="s">
        <v>251</v>
      </c>
      <c r="C80" s="4" t="s">
        <v>252</v>
      </c>
      <c r="D80" s="6" t="s">
        <v>9</v>
      </c>
      <c r="E80" s="26">
        <v>6.86</v>
      </c>
      <c r="F80" s="7">
        <f t="shared" si="7"/>
        <v>9.3700739999999989</v>
      </c>
      <c r="G80" s="32"/>
      <c r="H80" s="7">
        <f t="shared" si="6"/>
        <v>0</v>
      </c>
    </row>
    <row r="81" spans="1:8" x14ac:dyDescent="0.25">
      <c r="A81" s="4" t="s">
        <v>253</v>
      </c>
      <c r="B81" s="4" t="s">
        <v>254</v>
      </c>
      <c r="C81" s="4" t="s">
        <v>255</v>
      </c>
      <c r="D81" s="6" t="s">
        <v>9</v>
      </c>
      <c r="E81" s="26">
        <v>8.7200000000000006</v>
      </c>
      <c r="F81" s="7">
        <f t="shared" si="7"/>
        <v>11.910648</v>
      </c>
      <c r="G81" s="32"/>
      <c r="H81" s="7">
        <f t="shared" si="6"/>
        <v>0</v>
      </c>
    </row>
    <row r="82" spans="1:8" x14ac:dyDescent="0.25">
      <c r="A82" s="4" t="s">
        <v>256</v>
      </c>
      <c r="B82" s="4" t="s">
        <v>257</v>
      </c>
      <c r="C82" s="4" t="s">
        <v>258</v>
      </c>
      <c r="D82" s="6" t="s">
        <v>9</v>
      </c>
      <c r="E82" s="26">
        <v>11.55</v>
      </c>
      <c r="F82" s="7">
        <f t="shared" si="7"/>
        <v>15.776145</v>
      </c>
      <c r="G82" s="32"/>
      <c r="H82" s="7">
        <f t="shared" si="6"/>
        <v>0</v>
      </c>
    </row>
    <row r="83" spans="1:8" ht="15.75" thickBot="1" x14ac:dyDescent="0.3">
      <c r="A83" s="4" t="s">
        <v>259</v>
      </c>
      <c r="B83" s="4" t="s">
        <v>260</v>
      </c>
      <c r="C83" s="4" t="s">
        <v>261</v>
      </c>
      <c r="D83" s="6" t="s">
        <v>9</v>
      </c>
      <c r="E83" s="26">
        <v>16.309999999999999</v>
      </c>
      <c r="F83" s="7">
        <f t="shared" si="7"/>
        <v>22.277828999999997</v>
      </c>
      <c r="G83" s="32"/>
      <c r="H83" s="7">
        <f t="shared" si="6"/>
        <v>0</v>
      </c>
    </row>
    <row r="84" spans="1:8" ht="19.5" thickBot="1" x14ac:dyDescent="0.3">
      <c r="A84" s="91" t="s">
        <v>22</v>
      </c>
      <c r="B84" s="92"/>
      <c r="C84" s="92"/>
      <c r="D84" s="92"/>
      <c r="E84" s="92"/>
      <c r="F84" s="92"/>
      <c r="G84" s="98"/>
      <c r="H84" s="28">
        <f>SUM(H11:H83)</f>
        <v>0</v>
      </c>
    </row>
  </sheetData>
  <mergeCells count="17">
    <mergeCell ref="A84:G84"/>
    <mergeCell ref="H8:H9"/>
    <mergeCell ref="J18:O18"/>
    <mergeCell ref="J19:O19"/>
    <mergeCell ref="J20:O20"/>
    <mergeCell ref="J21:O21"/>
    <mergeCell ref="J22:O22"/>
    <mergeCell ref="A1:H5"/>
    <mergeCell ref="A6:H6"/>
    <mergeCell ref="A7:C7"/>
    <mergeCell ref="D7:H7"/>
    <mergeCell ref="A8:A9"/>
    <mergeCell ref="B8:B9"/>
    <mergeCell ref="C8:C9"/>
    <mergeCell ref="D8:D9"/>
    <mergeCell ref="E8:F8"/>
    <mergeCell ref="G8:G9"/>
  </mergeCells>
  <phoneticPr fontId="1" type="noConversion"/>
  <pageMargins left="0.511811024" right="0.511811024" top="0.78740157499999996" bottom="0.78740157499999996" header="0.31496062000000002" footer="0.31496062000000002"/>
  <pageSetup paperSize="9"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6858-0573-4A04-86D1-37CE17F38516}">
  <sheetPr>
    <tabColor rgb="FFFF0000"/>
  </sheetPr>
  <dimension ref="A1:O84"/>
  <sheetViews>
    <sheetView view="pageBreakPreview" zoomScale="90" zoomScaleNormal="100" zoomScaleSheetLayoutView="90" workbookViewId="0">
      <selection activeCell="A7" sqref="A7:C7"/>
    </sheetView>
  </sheetViews>
  <sheetFormatPr defaultRowHeight="15" x14ac:dyDescent="0.25"/>
  <cols>
    <col min="1" max="1" width="9.140625" style="1"/>
    <col min="2" max="2" width="19" customWidth="1"/>
    <col min="3" max="3" width="111.85546875" customWidth="1"/>
    <col min="4" max="4" width="12" customWidth="1"/>
    <col min="5" max="5" width="14.85546875" style="23" customWidth="1"/>
    <col min="6" max="6" width="13.85546875" style="18" bestFit="1" customWidth="1"/>
    <col min="7" max="7" width="15.85546875" style="33" customWidth="1"/>
    <col min="8" max="8" width="21.5703125" customWidth="1"/>
    <col min="11" max="11" width="20.85546875" bestFit="1" customWidth="1"/>
    <col min="15" max="15" width="19" customWidth="1"/>
  </cols>
  <sheetData>
    <row r="1" spans="1:8" ht="28.5" customHeight="1" x14ac:dyDescent="0.25">
      <c r="A1" s="67" t="s">
        <v>33</v>
      </c>
      <c r="B1" s="67"/>
      <c r="C1" s="67"/>
      <c r="D1" s="67"/>
      <c r="E1" s="67"/>
      <c r="F1" s="67"/>
      <c r="G1" s="67"/>
      <c r="H1" s="67"/>
    </row>
    <row r="2" spans="1:8" x14ac:dyDescent="0.25">
      <c r="A2" s="67"/>
      <c r="B2" s="67"/>
      <c r="C2" s="67"/>
      <c r="D2" s="67"/>
      <c r="E2" s="67"/>
      <c r="F2" s="67"/>
      <c r="G2" s="67"/>
      <c r="H2" s="67"/>
    </row>
    <row r="3" spans="1:8" ht="15" customHeight="1" x14ac:dyDescent="0.25">
      <c r="A3" s="67"/>
      <c r="B3" s="67"/>
      <c r="C3" s="67"/>
      <c r="D3" s="67"/>
      <c r="E3" s="67"/>
      <c r="F3" s="67"/>
      <c r="G3" s="67"/>
      <c r="H3" s="67"/>
    </row>
    <row r="4" spans="1:8" ht="15" customHeight="1" x14ac:dyDescent="0.25">
      <c r="A4" s="67"/>
      <c r="B4" s="67"/>
      <c r="C4" s="67"/>
      <c r="D4" s="67"/>
      <c r="E4" s="67"/>
      <c r="F4" s="67"/>
      <c r="G4" s="67"/>
      <c r="H4" s="67"/>
    </row>
    <row r="5" spans="1:8" ht="15" customHeight="1" x14ac:dyDescent="0.25">
      <c r="A5" s="67"/>
      <c r="B5" s="67"/>
      <c r="C5" s="67"/>
      <c r="D5" s="67"/>
      <c r="E5" s="67"/>
      <c r="F5" s="67"/>
      <c r="G5" s="67"/>
      <c r="H5" s="67"/>
    </row>
    <row r="6" spans="1:8" ht="18.75" x14ac:dyDescent="0.3">
      <c r="A6" s="86" t="s">
        <v>34</v>
      </c>
      <c r="B6" s="86"/>
      <c r="C6" s="86"/>
      <c r="D6" s="86"/>
      <c r="E6" s="86"/>
      <c r="F6" s="86"/>
      <c r="G6" s="86"/>
      <c r="H6" s="86"/>
    </row>
    <row r="7" spans="1:8" ht="80.25" customHeight="1" x14ac:dyDescent="0.25">
      <c r="A7" s="87" t="s">
        <v>280</v>
      </c>
      <c r="B7" s="87"/>
      <c r="C7" s="87"/>
      <c r="D7" s="88" t="s">
        <v>190</v>
      </c>
      <c r="E7" s="88"/>
      <c r="F7" s="88"/>
      <c r="G7" s="88"/>
      <c r="H7" s="88"/>
    </row>
    <row r="8" spans="1:8" ht="15" customHeight="1" x14ac:dyDescent="0.25">
      <c r="A8" s="89" t="s">
        <v>0</v>
      </c>
      <c r="B8" s="89" t="s">
        <v>162</v>
      </c>
      <c r="C8" s="89" t="s">
        <v>1</v>
      </c>
      <c r="D8" s="89" t="s">
        <v>161</v>
      </c>
      <c r="E8" s="97" t="s">
        <v>3</v>
      </c>
      <c r="F8" s="97"/>
      <c r="G8" s="90" t="s">
        <v>2</v>
      </c>
      <c r="H8" s="89" t="s">
        <v>6</v>
      </c>
    </row>
    <row r="9" spans="1:8" ht="30" x14ac:dyDescent="0.25">
      <c r="A9" s="89"/>
      <c r="B9" s="89"/>
      <c r="C9" s="89"/>
      <c r="D9" s="89"/>
      <c r="E9" s="22" t="s">
        <v>4</v>
      </c>
      <c r="F9" s="8" t="s">
        <v>5</v>
      </c>
      <c r="G9" s="90"/>
      <c r="H9" s="89"/>
    </row>
    <row r="10" spans="1:8" x14ac:dyDescent="0.25">
      <c r="A10" s="17"/>
      <c r="B10" s="17"/>
      <c r="C10" s="17"/>
      <c r="D10" s="17"/>
      <c r="E10" s="22"/>
      <c r="F10" s="8"/>
      <c r="G10" s="25"/>
      <c r="H10" s="17"/>
    </row>
    <row r="11" spans="1:8" ht="30" x14ac:dyDescent="0.25">
      <c r="A11" s="9" t="s">
        <v>35</v>
      </c>
      <c r="B11" s="9" t="s">
        <v>36</v>
      </c>
      <c r="C11" s="9" t="s">
        <v>37</v>
      </c>
      <c r="D11" s="10" t="s">
        <v>7</v>
      </c>
      <c r="E11" s="26">
        <v>841.25</v>
      </c>
      <c r="F11" s="7">
        <f>E11*1.3659</f>
        <v>1149.063375</v>
      </c>
      <c r="G11" s="21"/>
      <c r="H11" s="7">
        <f>F11*G11</f>
        <v>0</v>
      </c>
    </row>
    <row r="12" spans="1:8" ht="30" x14ac:dyDescent="0.25">
      <c r="A12" s="16" t="s">
        <v>191</v>
      </c>
      <c r="B12" s="15" t="s">
        <v>178</v>
      </c>
      <c r="C12" s="27" t="s">
        <v>179</v>
      </c>
      <c r="D12" s="10" t="s">
        <v>177</v>
      </c>
      <c r="E12" s="19">
        <v>15869.93</v>
      </c>
      <c r="F12" s="7">
        <f>E12*1.1557</f>
        <v>18340.878100999998</v>
      </c>
      <c r="G12" s="21"/>
      <c r="H12" s="7">
        <f t="shared" ref="H12:H13" si="0">F12*G12</f>
        <v>0</v>
      </c>
    </row>
    <row r="13" spans="1:8" ht="15.75" customHeight="1" x14ac:dyDescent="0.25">
      <c r="A13" s="16" t="s">
        <v>191</v>
      </c>
      <c r="B13" s="27" t="s">
        <v>181</v>
      </c>
      <c r="C13" s="27" t="s">
        <v>180</v>
      </c>
      <c r="D13" s="10" t="s">
        <v>177</v>
      </c>
      <c r="E13" s="19">
        <v>10960.8</v>
      </c>
      <c r="F13" s="7">
        <f>E13*1.1557</f>
        <v>12667.396559999999</v>
      </c>
      <c r="G13" s="21"/>
      <c r="H13" s="7">
        <f t="shared" si="0"/>
        <v>0</v>
      </c>
    </row>
    <row r="14" spans="1:8" ht="30" x14ac:dyDescent="0.25">
      <c r="A14" s="9" t="s">
        <v>38</v>
      </c>
      <c r="B14" s="9" t="s">
        <v>39</v>
      </c>
      <c r="C14" s="9" t="s">
        <v>40</v>
      </c>
      <c r="D14" s="10" t="s">
        <v>7</v>
      </c>
      <c r="E14" s="26">
        <v>313.33999999999997</v>
      </c>
      <c r="F14" s="7">
        <f t="shared" ref="F14:F45" si="1">E14*1.3659</f>
        <v>427.99110599999995</v>
      </c>
      <c r="G14" s="21"/>
      <c r="H14" s="7">
        <f t="shared" ref="H14:H45" si="2">F14*G14</f>
        <v>0</v>
      </c>
    </row>
    <row r="15" spans="1:8" ht="30" x14ac:dyDescent="0.25">
      <c r="A15" s="9" t="s">
        <v>41</v>
      </c>
      <c r="B15" s="9" t="s">
        <v>42</v>
      </c>
      <c r="C15" s="9" t="s">
        <v>43</v>
      </c>
      <c r="D15" s="10" t="s">
        <v>7</v>
      </c>
      <c r="E15" s="26">
        <v>26.21</v>
      </c>
      <c r="F15" s="7">
        <f t="shared" si="1"/>
        <v>35.800238999999998</v>
      </c>
      <c r="G15" s="21"/>
      <c r="H15" s="7">
        <f t="shared" si="2"/>
        <v>0</v>
      </c>
    </row>
    <row r="16" spans="1:8" x14ac:dyDescent="0.25">
      <c r="A16" s="9" t="s">
        <v>44</v>
      </c>
      <c r="B16" s="9" t="s">
        <v>45</v>
      </c>
      <c r="C16" s="9" t="s">
        <v>46</v>
      </c>
      <c r="D16" s="10" t="s">
        <v>7</v>
      </c>
      <c r="E16" s="26">
        <v>248.28</v>
      </c>
      <c r="F16" s="7">
        <f t="shared" si="1"/>
        <v>339.125652</v>
      </c>
      <c r="G16" s="21"/>
      <c r="H16" s="7">
        <f t="shared" si="2"/>
        <v>0</v>
      </c>
    </row>
    <row r="17" spans="1:15" ht="30" x14ac:dyDescent="0.25">
      <c r="A17" s="9" t="s">
        <v>47</v>
      </c>
      <c r="B17" s="9" t="s">
        <v>48</v>
      </c>
      <c r="C17" s="9" t="s">
        <v>49</v>
      </c>
      <c r="D17" s="10" t="s">
        <v>7</v>
      </c>
      <c r="E17" s="26">
        <v>836.57</v>
      </c>
      <c r="F17" s="7">
        <f t="shared" si="1"/>
        <v>1142.670963</v>
      </c>
      <c r="G17" s="21"/>
      <c r="H17" s="7">
        <f t="shared" si="2"/>
        <v>0</v>
      </c>
    </row>
    <row r="18" spans="1:15" ht="30" x14ac:dyDescent="0.25">
      <c r="A18" s="9" t="s">
        <v>50</v>
      </c>
      <c r="B18" s="9" t="s">
        <v>51</v>
      </c>
      <c r="C18" s="9" t="s">
        <v>52</v>
      </c>
      <c r="D18" s="10" t="s">
        <v>7</v>
      </c>
      <c r="E18" s="26">
        <v>1477.05</v>
      </c>
      <c r="F18" s="7">
        <f t="shared" si="1"/>
        <v>2017.5025949999997</v>
      </c>
      <c r="G18" s="21"/>
      <c r="H18" s="7">
        <f t="shared" si="2"/>
        <v>0</v>
      </c>
      <c r="J18" s="65"/>
      <c r="K18" s="65"/>
      <c r="L18" s="65"/>
      <c r="M18" s="65"/>
      <c r="N18" s="65"/>
      <c r="O18" s="65"/>
    </row>
    <row r="19" spans="1:15" ht="30" x14ac:dyDescent="0.25">
      <c r="A19" s="9" t="s">
        <v>53</v>
      </c>
      <c r="B19" s="9" t="s">
        <v>54</v>
      </c>
      <c r="C19" s="9" t="s">
        <v>55</v>
      </c>
      <c r="D19" s="10" t="s">
        <v>7</v>
      </c>
      <c r="E19" s="26">
        <v>1512.53</v>
      </c>
      <c r="F19" s="7">
        <f t="shared" si="1"/>
        <v>2065.9647269999996</v>
      </c>
      <c r="G19" s="21"/>
      <c r="H19" s="7">
        <f t="shared" si="2"/>
        <v>0</v>
      </c>
      <c r="J19" s="66"/>
      <c r="K19" s="66"/>
      <c r="L19" s="66"/>
      <c r="M19" s="66"/>
      <c r="N19" s="66"/>
      <c r="O19" s="66"/>
    </row>
    <row r="20" spans="1:15" ht="30" x14ac:dyDescent="0.25">
      <c r="A20" s="9" t="s">
        <v>56</v>
      </c>
      <c r="B20" s="9" t="s">
        <v>57</v>
      </c>
      <c r="C20" s="9" t="s">
        <v>58</v>
      </c>
      <c r="D20" s="10" t="s">
        <v>7</v>
      </c>
      <c r="E20" s="26">
        <v>1789.93</v>
      </c>
      <c r="F20" s="7">
        <f t="shared" si="1"/>
        <v>2444.8653869999998</v>
      </c>
      <c r="G20" s="21"/>
      <c r="H20" s="7">
        <f t="shared" si="2"/>
        <v>0</v>
      </c>
      <c r="J20" s="65"/>
      <c r="K20" s="65"/>
      <c r="L20" s="65"/>
      <c r="M20" s="65"/>
      <c r="N20" s="65"/>
      <c r="O20" s="65"/>
    </row>
    <row r="21" spans="1:15" x14ac:dyDescent="0.25">
      <c r="A21" s="9" t="s">
        <v>59</v>
      </c>
      <c r="B21" s="9" t="s">
        <v>60</v>
      </c>
      <c r="C21" s="9" t="s">
        <v>61</v>
      </c>
      <c r="D21" s="10" t="s">
        <v>9</v>
      </c>
      <c r="E21" s="26">
        <v>107.42</v>
      </c>
      <c r="F21" s="7">
        <f t="shared" si="1"/>
        <v>146.72497799999999</v>
      </c>
      <c r="G21" s="21"/>
      <c r="H21" s="7">
        <f t="shared" si="2"/>
        <v>0</v>
      </c>
      <c r="J21" s="65"/>
      <c r="K21" s="65"/>
      <c r="L21" s="65"/>
      <c r="M21" s="65"/>
      <c r="N21" s="65"/>
      <c r="O21" s="65"/>
    </row>
    <row r="22" spans="1:15" x14ac:dyDescent="0.25">
      <c r="A22" s="9" t="s">
        <v>62</v>
      </c>
      <c r="B22" s="9" t="s">
        <v>63</v>
      </c>
      <c r="C22" s="9" t="s">
        <v>8</v>
      </c>
      <c r="D22" s="10" t="s">
        <v>9</v>
      </c>
      <c r="E22" s="26">
        <v>133.37</v>
      </c>
      <c r="F22" s="7">
        <f t="shared" si="1"/>
        <v>182.17008300000001</v>
      </c>
      <c r="G22" s="21"/>
      <c r="H22" s="7">
        <f t="shared" si="2"/>
        <v>0</v>
      </c>
      <c r="J22" s="65"/>
      <c r="K22" s="65"/>
      <c r="L22" s="65"/>
      <c r="M22" s="65"/>
      <c r="N22" s="65"/>
      <c r="O22" s="65"/>
    </row>
    <row r="23" spans="1:15" x14ac:dyDescent="0.25">
      <c r="A23" s="9" t="s">
        <v>64</v>
      </c>
      <c r="B23" s="9" t="s">
        <v>65</v>
      </c>
      <c r="C23" s="9" t="s">
        <v>26</v>
      </c>
      <c r="D23" s="10" t="s">
        <v>9</v>
      </c>
      <c r="E23" s="26">
        <v>159.44999999999999</v>
      </c>
      <c r="F23" s="7">
        <f t="shared" si="1"/>
        <v>217.79275499999997</v>
      </c>
      <c r="G23" s="21"/>
      <c r="H23" s="7">
        <f t="shared" si="2"/>
        <v>0</v>
      </c>
      <c r="M23" s="13"/>
      <c r="N23" s="13"/>
      <c r="O23" s="13"/>
    </row>
    <row r="24" spans="1:15" x14ac:dyDescent="0.25">
      <c r="A24" s="9" t="s">
        <v>66</v>
      </c>
      <c r="B24" s="9" t="s">
        <v>67</v>
      </c>
      <c r="C24" s="9" t="s">
        <v>27</v>
      </c>
      <c r="D24" s="10" t="s">
        <v>9</v>
      </c>
      <c r="E24" s="26">
        <v>228.44</v>
      </c>
      <c r="F24" s="7">
        <f t="shared" si="1"/>
        <v>312.02619599999997</v>
      </c>
      <c r="G24" s="21"/>
      <c r="H24" s="7">
        <f t="shared" si="2"/>
        <v>0</v>
      </c>
      <c r="M24" s="13"/>
      <c r="N24" s="13"/>
      <c r="O24" s="13"/>
    </row>
    <row r="25" spans="1:15" x14ac:dyDescent="0.25">
      <c r="A25" s="9" t="s">
        <v>68</v>
      </c>
      <c r="B25" s="9" t="s">
        <v>69</v>
      </c>
      <c r="C25" s="9" t="s">
        <v>70</v>
      </c>
      <c r="D25" s="10" t="s">
        <v>7</v>
      </c>
      <c r="E25" s="26">
        <v>262.76</v>
      </c>
      <c r="F25" s="7">
        <f t="shared" si="1"/>
        <v>358.90388399999995</v>
      </c>
      <c r="G25" s="21"/>
      <c r="H25" s="7">
        <f t="shared" si="2"/>
        <v>0</v>
      </c>
    </row>
    <row r="26" spans="1:15" x14ac:dyDescent="0.25">
      <c r="A26" s="9" t="s">
        <v>71</v>
      </c>
      <c r="B26" s="9" t="s">
        <v>72</v>
      </c>
      <c r="C26" s="9" t="s">
        <v>11</v>
      </c>
      <c r="D26" s="10" t="s">
        <v>7</v>
      </c>
      <c r="E26" s="26">
        <v>429.23</v>
      </c>
      <c r="F26" s="7">
        <f t="shared" si="1"/>
        <v>586.285257</v>
      </c>
      <c r="G26" s="21"/>
      <c r="H26" s="7">
        <f t="shared" si="2"/>
        <v>0</v>
      </c>
    </row>
    <row r="27" spans="1:15" x14ac:dyDescent="0.25">
      <c r="A27" s="9" t="s">
        <v>73</v>
      </c>
      <c r="B27" s="9" t="s">
        <v>74</v>
      </c>
      <c r="C27" s="9" t="s">
        <v>12</v>
      </c>
      <c r="D27" s="10" t="s">
        <v>7</v>
      </c>
      <c r="E27" s="26">
        <v>586.45000000000005</v>
      </c>
      <c r="F27" s="7">
        <f t="shared" si="1"/>
        <v>801.03205500000001</v>
      </c>
      <c r="G27" s="21"/>
      <c r="H27" s="7">
        <f t="shared" si="2"/>
        <v>0</v>
      </c>
    </row>
    <row r="28" spans="1:15" x14ac:dyDescent="0.25">
      <c r="A28" s="9" t="s">
        <v>75</v>
      </c>
      <c r="B28" s="9" t="s">
        <v>76</v>
      </c>
      <c r="C28" s="9" t="s">
        <v>28</v>
      </c>
      <c r="D28" s="10" t="s">
        <v>7</v>
      </c>
      <c r="E28" s="26">
        <v>940.46</v>
      </c>
      <c r="F28" s="7">
        <f t="shared" si="1"/>
        <v>1284.574314</v>
      </c>
      <c r="G28" s="21"/>
      <c r="H28" s="7">
        <f t="shared" si="2"/>
        <v>0</v>
      </c>
    </row>
    <row r="29" spans="1:15" x14ac:dyDescent="0.25">
      <c r="A29" s="9" t="s">
        <v>77</v>
      </c>
      <c r="B29" s="9" t="s">
        <v>78</v>
      </c>
      <c r="C29" s="9" t="s">
        <v>79</v>
      </c>
      <c r="D29" s="10" t="s">
        <v>7</v>
      </c>
      <c r="E29" s="26">
        <v>84.3</v>
      </c>
      <c r="F29" s="7">
        <f t="shared" si="1"/>
        <v>115.14536999999999</v>
      </c>
      <c r="G29" s="21"/>
      <c r="H29" s="7">
        <f t="shared" si="2"/>
        <v>0</v>
      </c>
    </row>
    <row r="30" spans="1:15" x14ac:dyDescent="0.25">
      <c r="A30" s="9" t="s">
        <v>80</v>
      </c>
      <c r="B30" s="9" t="s">
        <v>81</v>
      </c>
      <c r="C30" s="9" t="s">
        <v>17</v>
      </c>
      <c r="D30" s="10" t="s">
        <v>7</v>
      </c>
      <c r="E30" s="26">
        <v>124.29</v>
      </c>
      <c r="F30" s="7">
        <f t="shared" si="1"/>
        <v>169.76771099999999</v>
      </c>
      <c r="G30" s="21"/>
      <c r="H30" s="7">
        <f t="shared" si="2"/>
        <v>0</v>
      </c>
    </row>
    <row r="31" spans="1:15" x14ac:dyDescent="0.25">
      <c r="A31" s="9" t="s">
        <v>82</v>
      </c>
      <c r="B31" s="9" t="s">
        <v>83</v>
      </c>
      <c r="C31" s="9" t="s">
        <v>16</v>
      </c>
      <c r="D31" s="10" t="s">
        <v>7</v>
      </c>
      <c r="E31" s="26">
        <v>192.27</v>
      </c>
      <c r="F31" s="7">
        <f t="shared" si="1"/>
        <v>262.62159300000002</v>
      </c>
      <c r="G31" s="21"/>
      <c r="H31" s="7">
        <f t="shared" si="2"/>
        <v>0</v>
      </c>
    </row>
    <row r="32" spans="1:15" x14ac:dyDescent="0.25">
      <c r="A32" s="9" t="s">
        <v>84</v>
      </c>
      <c r="B32" s="9" t="s">
        <v>85</v>
      </c>
      <c r="C32" s="9" t="s">
        <v>29</v>
      </c>
      <c r="D32" s="10" t="s">
        <v>7</v>
      </c>
      <c r="E32" s="26">
        <v>338.06</v>
      </c>
      <c r="F32" s="7">
        <f t="shared" si="1"/>
        <v>461.75615399999998</v>
      </c>
      <c r="G32" s="21"/>
      <c r="H32" s="7">
        <f t="shared" si="2"/>
        <v>0</v>
      </c>
    </row>
    <row r="33" spans="1:9" x14ac:dyDescent="0.25">
      <c r="A33" s="9" t="s">
        <v>86</v>
      </c>
      <c r="B33" s="9" t="s">
        <v>87</v>
      </c>
      <c r="C33" s="9" t="s">
        <v>88</v>
      </c>
      <c r="D33" s="10" t="s">
        <v>7</v>
      </c>
      <c r="E33" s="26">
        <v>65.97</v>
      </c>
      <c r="F33" s="7">
        <f t="shared" si="1"/>
        <v>90.108422999999988</v>
      </c>
      <c r="G33" s="21"/>
      <c r="H33" s="7">
        <f t="shared" si="2"/>
        <v>0</v>
      </c>
    </row>
    <row r="34" spans="1:9" x14ac:dyDescent="0.25">
      <c r="A34" s="9" t="s">
        <v>89</v>
      </c>
      <c r="B34" s="9" t="s">
        <v>90</v>
      </c>
      <c r="C34" s="9" t="s">
        <v>19</v>
      </c>
      <c r="D34" s="10" t="s">
        <v>7</v>
      </c>
      <c r="E34" s="26">
        <v>101.82</v>
      </c>
      <c r="F34" s="7">
        <f t="shared" si="1"/>
        <v>139.07593799999998</v>
      </c>
      <c r="G34" s="21"/>
      <c r="H34" s="7">
        <f t="shared" si="2"/>
        <v>0</v>
      </c>
    </row>
    <row r="35" spans="1:9" x14ac:dyDescent="0.25">
      <c r="A35" s="9" t="s">
        <v>91</v>
      </c>
      <c r="B35" s="9" t="s">
        <v>92</v>
      </c>
      <c r="C35" s="9" t="s">
        <v>18</v>
      </c>
      <c r="D35" s="10" t="s">
        <v>7</v>
      </c>
      <c r="E35" s="26">
        <v>168.2</v>
      </c>
      <c r="F35" s="7">
        <f t="shared" si="1"/>
        <v>229.74437999999998</v>
      </c>
      <c r="G35" s="32"/>
      <c r="H35" s="7">
        <f t="shared" si="2"/>
        <v>0</v>
      </c>
      <c r="I35" s="20"/>
    </row>
    <row r="36" spans="1:9" x14ac:dyDescent="0.25">
      <c r="A36" s="9" t="s">
        <v>93</v>
      </c>
      <c r="B36" s="9" t="s">
        <v>94</v>
      </c>
      <c r="C36" s="9" t="s">
        <v>30</v>
      </c>
      <c r="D36" s="10" t="s">
        <v>7</v>
      </c>
      <c r="E36" s="26">
        <v>284.04000000000002</v>
      </c>
      <c r="F36" s="7">
        <f t="shared" si="1"/>
        <v>387.970236</v>
      </c>
      <c r="G36" s="32"/>
      <c r="H36" s="7">
        <f t="shared" si="2"/>
        <v>0</v>
      </c>
      <c r="I36" s="20"/>
    </row>
    <row r="37" spans="1:9" x14ac:dyDescent="0.25">
      <c r="A37" s="9" t="s">
        <v>95</v>
      </c>
      <c r="B37" s="9" t="s">
        <v>96</v>
      </c>
      <c r="C37" s="9" t="s">
        <v>97</v>
      </c>
      <c r="D37" s="10" t="s">
        <v>7</v>
      </c>
      <c r="E37" s="26">
        <v>66.959999999999994</v>
      </c>
      <c r="F37" s="7">
        <f t="shared" si="1"/>
        <v>91.46066399999998</v>
      </c>
      <c r="G37" s="32"/>
      <c r="H37" s="7">
        <f t="shared" si="2"/>
        <v>0</v>
      </c>
      <c r="I37" s="20"/>
    </row>
    <row r="38" spans="1:9" x14ac:dyDescent="0.25">
      <c r="A38" s="9" t="s">
        <v>98</v>
      </c>
      <c r="B38" s="9" t="s">
        <v>99</v>
      </c>
      <c r="C38" s="9" t="s">
        <v>20</v>
      </c>
      <c r="D38" s="10" t="s">
        <v>7</v>
      </c>
      <c r="E38" s="26">
        <v>99.55</v>
      </c>
      <c r="F38" s="7">
        <f t="shared" si="1"/>
        <v>135.97534499999998</v>
      </c>
      <c r="G38" s="32"/>
      <c r="H38" s="7">
        <f t="shared" si="2"/>
        <v>0</v>
      </c>
      <c r="I38" s="20"/>
    </row>
    <row r="39" spans="1:9" x14ac:dyDescent="0.25">
      <c r="A39" s="9" t="s">
        <v>100</v>
      </c>
      <c r="B39" s="9" t="s">
        <v>101</v>
      </c>
      <c r="C39" s="9" t="s">
        <v>102</v>
      </c>
      <c r="D39" s="10" t="s">
        <v>7</v>
      </c>
      <c r="E39" s="26">
        <v>166.51</v>
      </c>
      <c r="F39" s="7">
        <f t="shared" si="1"/>
        <v>227.43600899999996</v>
      </c>
      <c r="G39" s="32"/>
      <c r="H39" s="7">
        <f t="shared" si="2"/>
        <v>0</v>
      </c>
      <c r="I39" s="20"/>
    </row>
    <row r="40" spans="1:9" x14ac:dyDescent="0.25">
      <c r="A40" s="9" t="s">
        <v>103</v>
      </c>
      <c r="B40" s="9" t="s">
        <v>104</v>
      </c>
      <c r="C40" s="9" t="s">
        <v>105</v>
      </c>
      <c r="D40" s="10" t="s">
        <v>7</v>
      </c>
      <c r="E40" s="26">
        <v>281.86</v>
      </c>
      <c r="F40" s="7">
        <f t="shared" si="1"/>
        <v>384.99257399999999</v>
      </c>
      <c r="G40" s="32"/>
      <c r="H40" s="7">
        <f t="shared" si="2"/>
        <v>0</v>
      </c>
      <c r="I40" s="20"/>
    </row>
    <row r="41" spans="1:9" x14ac:dyDescent="0.25">
      <c r="A41" s="9" t="s">
        <v>106</v>
      </c>
      <c r="B41" s="9" t="s">
        <v>107</v>
      </c>
      <c r="C41" s="9" t="s">
        <v>108</v>
      </c>
      <c r="D41" s="10" t="s">
        <v>7</v>
      </c>
      <c r="E41" s="26">
        <v>421.37</v>
      </c>
      <c r="F41" s="7">
        <f t="shared" si="1"/>
        <v>575.54928299999995</v>
      </c>
      <c r="G41" s="32"/>
      <c r="H41" s="7">
        <f t="shared" si="2"/>
        <v>0</v>
      </c>
      <c r="I41" s="20"/>
    </row>
    <row r="42" spans="1:9" x14ac:dyDescent="0.25">
      <c r="A42" s="9" t="s">
        <v>109</v>
      </c>
      <c r="B42" s="9" t="s">
        <v>110</v>
      </c>
      <c r="C42" s="9" t="s">
        <v>13</v>
      </c>
      <c r="D42" s="10" t="s">
        <v>7</v>
      </c>
      <c r="E42" s="26">
        <v>637.29999999999995</v>
      </c>
      <c r="F42" s="7">
        <f t="shared" si="1"/>
        <v>870.48806999999988</v>
      </c>
      <c r="G42" s="32"/>
      <c r="H42" s="7">
        <f t="shared" si="2"/>
        <v>0</v>
      </c>
      <c r="I42" s="20"/>
    </row>
    <row r="43" spans="1:9" x14ac:dyDescent="0.25">
      <c r="A43" s="9" t="s">
        <v>111</v>
      </c>
      <c r="B43" s="9" t="s">
        <v>112</v>
      </c>
      <c r="C43" s="9" t="s">
        <v>113</v>
      </c>
      <c r="D43" s="10" t="s">
        <v>7</v>
      </c>
      <c r="E43" s="26">
        <v>941.69</v>
      </c>
      <c r="F43" s="7">
        <f t="shared" si="1"/>
        <v>1286.254371</v>
      </c>
      <c r="G43" s="32"/>
      <c r="H43" s="7">
        <f t="shared" si="2"/>
        <v>0</v>
      </c>
      <c r="I43" s="20"/>
    </row>
    <row r="44" spans="1:9" x14ac:dyDescent="0.25">
      <c r="A44" s="9" t="s">
        <v>114</v>
      </c>
      <c r="B44" s="9" t="s">
        <v>115</v>
      </c>
      <c r="C44" s="9" t="s">
        <v>116</v>
      </c>
      <c r="D44" s="10" t="s">
        <v>7</v>
      </c>
      <c r="E44" s="26">
        <v>1469.7</v>
      </c>
      <c r="F44" s="7">
        <f t="shared" si="1"/>
        <v>2007.4632299999998</v>
      </c>
      <c r="G44" s="32"/>
      <c r="H44" s="7">
        <f t="shared" si="2"/>
        <v>0</v>
      </c>
    </row>
    <row r="45" spans="1:9" x14ac:dyDescent="0.25">
      <c r="A45" s="9" t="s">
        <v>117</v>
      </c>
      <c r="B45" s="9" t="s">
        <v>118</v>
      </c>
      <c r="C45" s="9" t="s">
        <v>119</v>
      </c>
      <c r="D45" s="10" t="s">
        <v>7</v>
      </c>
      <c r="E45" s="26">
        <v>291.37</v>
      </c>
      <c r="F45" s="7">
        <f t="shared" si="1"/>
        <v>397.982283</v>
      </c>
      <c r="G45" s="32"/>
      <c r="H45" s="7">
        <f t="shared" si="2"/>
        <v>0</v>
      </c>
    </row>
    <row r="46" spans="1:9" x14ac:dyDescent="0.25">
      <c r="A46" s="9" t="s">
        <v>120</v>
      </c>
      <c r="B46" s="9" t="s">
        <v>121</v>
      </c>
      <c r="C46" s="9" t="s">
        <v>122</v>
      </c>
      <c r="D46" s="10" t="s">
        <v>7</v>
      </c>
      <c r="E46" s="26">
        <v>469.23</v>
      </c>
      <c r="F46" s="7">
        <f t="shared" ref="F46:F67" si="3">E46*1.3659</f>
        <v>640.92125699999997</v>
      </c>
      <c r="G46" s="32"/>
      <c r="H46" s="7">
        <f t="shared" ref="H46:H67" si="4">F46*G46</f>
        <v>0</v>
      </c>
    </row>
    <row r="47" spans="1:9" x14ac:dyDescent="0.25">
      <c r="A47" s="9" t="s">
        <v>123</v>
      </c>
      <c r="B47" s="9" t="s">
        <v>124</v>
      </c>
      <c r="C47" s="9" t="s">
        <v>125</v>
      </c>
      <c r="D47" s="10" t="s">
        <v>7</v>
      </c>
      <c r="E47" s="26">
        <v>642.87</v>
      </c>
      <c r="F47" s="7">
        <f t="shared" si="3"/>
        <v>878.0961329999999</v>
      </c>
      <c r="G47" s="32"/>
      <c r="H47" s="7">
        <f t="shared" si="4"/>
        <v>0</v>
      </c>
    </row>
    <row r="48" spans="1:9" x14ac:dyDescent="0.25">
      <c r="A48" s="9" t="s">
        <v>126</v>
      </c>
      <c r="B48" s="9" t="s">
        <v>127</v>
      </c>
      <c r="C48" s="9" t="s">
        <v>128</v>
      </c>
      <c r="D48" s="10" t="s">
        <v>7</v>
      </c>
      <c r="E48" s="26">
        <v>1052.31</v>
      </c>
      <c r="F48" s="7">
        <f t="shared" si="3"/>
        <v>1437.3502289999999</v>
      </c>
      <c r="G48" s="32"/>
      <c r="H48" s="7">
        <f t="shared" si="4"/>
        <v>0</v>
      </c>
    </row>
    <row r="49" spans="1:8" ht="30" x14ac:dyDescent="0.25">
      <c r="A49" s="9" t="s">
        <v>129</v>
      </c>
      <c r="B49" s="9" t="s">
        <v>130</v>
      </c>
      <c r="C49" s="9" t="s">
        <v>131</v>
      </c>
      <c r="D49" s="10" t="s">
        <v>7</v>
      </c>
      <c r="E49" s="26">
        <v>165.46</v>
      </c>
      <c r="F49" s="7">
        <f t="shared" si="3"/>
        <v>226.001814</v>
      </c>
      <c r="G49" s="32"/>
      <c r="H49" s="7">
        <f t="shared" si="4"/>
        <v>0</v>
      </c>
    </row>
    <row r="50" spans="1:8" ht="30" x14ac:dyDescent="0.25">
      <c r="A50" s="9" t="s">
        <v>132</v>
      </c>
      <c r="B50" s="9" t="s">
        <v>133</v>
      </c>
      <c r="C50" s="9" t="s">
        <v>14</v>
      </c>
      <c r="D50" s="10" t="s">
        <v>7</v>
      </c>
      <c r="E50" s="26">
        <v>202.89</v>
      </c>
      <c r="F50" s="7">
        <f t="shared" si="3"/>
        <v>277.12745099999995</v>
      </c>
      <c r="G50" s="32"/>
      <c r="H50" s="7">
        <f t="shared" si="4"/>
        <v>0</v>
      </c>
    </row>
    <row r="51" spans="1:8" ht="30" x14ac:dyDescent="0.25">
      <c r="A51" s="9" t="s">
        <v>134</v>
      </c>
      <c r="B51" s="9" t="s">
        <v>135</v>
      </c>
      <c r="C51" s="9" t="s">
        <v>136</v>
      </c>
      <c r="D51" s="10" t="s">
        <v>7</v>
      </c>
      <c r="E51" s="26">
        <v>216.24</v>
      </c>
      <c r="F51" s="7">
        <f t="shared" si="3"/>
        <v>295.36221599999999</v>
      </c>
      <c r="G51" s="32"/>
      <c r="H51" s="7">
        <f t="shared" si="4"/>
        <v>0</v>
      </c>
    </row>
    <row r="52" spans="1:8" x14ac:dyDescent="0.25">
      <c r="A52" s="9" t="s">
        <v>137</v>
      </c>
      <c r="B52" s="9" t="s">
        <v>138</v>
      </c>
      <c r="C52" s="9" t="s">
        <v>139</v>
      </c>
      <c r="D52" s="10" t="s">
        <v>7</v>
      </c>
      <c r="E52" s="26">
        <v>153.32</v>
      </c>
      <c r="F52" s="7">
        <f t="shared" si="3"/>
        <v>209.41978799999998</v>
      </c>
      <c r="G52" s="32"/>
      <c r="H52" s="7">
        <f t="shared" si="4"/>
        <v>0</v>
      </c>
    </row>
    <row r="53" spans="1:8" x14ac:dyDescent="0.25">
      <c r="A53" s="9" t="s">
        <v>140</v>
      </c>
      <c r="B53" s="9" t="s">
        <v>141</v>
      </c>
      <c r="C53" s="9" t="s">
        <v>10</v>
      </c>
      <c r="D53" s="10" t="s">
        <v>7</v>
      </c>
      <c r="E53" s="26">
        <v>163.43</v>
      </c>
      <c r="F53" s="7">
        <f t="shared" si="3"/>
        <v>223.22903700000001</v>
      </c>
      <c r="G53" s="32"/>
      <c r="H53" s="7">
        <f t="shared" si="4"/>
        <v>0</v>
      </c>
    </row>
    <row r="54" spans="1:8" x14ac:dyDescent="0.25">
      <c r="A54" s="9" t="s">
        <v>142</v>
      </c>
      <c r="B54" s="9" t="s">
        <v>143</v>
      </c>
      <c r="C54" s="9" t="s">
        <v>15</v>
      </c>
      <c r="D54" s="10" t="s">
        <v>7</v>
      </c>
      <c r="E54" s="26">
        <v>751.8</v>
      </c>
      <c r="F54" s="7">
        <f t="shared" si="3"/>
        <v>1026.8836199999998</v>
      </c>
      <c r="G54" s="32"/>
      <c r="H54" s="7">
        <f t="shared" si="4"/>
        <v>0</v>
      </c>
    </row>
    <row r="55" spans="1:8" x14ac:dyDescent="0.25">
      <c r="A55" s="9" t="s">
        <v>144</v>
      </c>
      <c r="B55" s="9" t="s">
        <v>145</v>
      </c>
      <c r="C55" s="9" t="s">
        <v>146</v>
      </c>
      <c r="D55" s="10" t="s">
        <v>7</v>
      </c>
      <c r="E55" s="26">
        <v>582.76</v>
      </c>
      <c r="F55" s="7">
        <f t="shared" si="3"/>
        <v>795.99188399999991</v>
      </c>
      <c r="G55" s="32"/>
      <c r="H55" s="7">
        <f t="shared" si="4"/>
        <v>0</v>
      </c>
    </row>
    <row r="56" spans="1:8" ht="30" x14ac:dyDescent="0.25">
      <c r="A56" s="9" t="s">
        <v>147</v>
      </c>
      <c r="B56" s="9" t="s">
        <v>148</v>
      </c>
      <c r="C56" s="9" t="s">
        <v>149</v>
      </c>
      <c r="D56" s="10" t="s">
        <v>7</v>
      </c>
      <c r="E56" s="26">
        <v>2393.94</v>
      </c>
      <c r="F56" s="7">
        <f t="shared" si="3"/>
        <v>3269.882646</v>
      </c>
      <c r="G56" s="32"/>
      <c r="H56" s="7">
        <f t="shared" si="4"/>
        <v>0</v>
      </c>
    </row>
    <row r="57" spans="1:8" ht="30" x14ac:dyDescent="0.25">
      <c r="A57" s="9" t="s">
        <v>150</v>
      </c>
      <c r="B57" s="9" t="s">
        <v>151</v>
      </c>
      <c r="C57" s="9" t="s">
        <v>25</v>
      </c>
      <c r="D57" s="10" t="s">
        <v>7</v>
      </c>
      <c r="E57" s="26">
        <v>2384.11</v>
      </c>
      <c r="F57" s="7">
        <f t="shared" si="3"/>
        <v>3256.4558489999999</v>
      </c>
      <c r="G57" s="32"/>
      <c r="H57" s="7">
        <f t="shared" si="4"/>
        <v>0</v>
      </c>
    </row>
    <row r="58" spans="1:8" ht="30" x14ac:dyDescent="0.25">
      <c r="A58" s="9" t="s">
        <v>152</v>
      </c>
      <c r="B58" s="9" t="s">
        <v>153</v>
      </c>
      <c r="C58" s="9" t="s">
        <v>24</v>
      </c>
      <c r="D58" s="10" t="s">
        <v>7</v>
      </c>
      <c r="E58" s="26">
        <v>1994.82</v>
      </c>
      <c r="F58" s="7">
        <f t="shared" si="3"/>
        <v>2724.7246379999997</v>
      </c>
      <c r="G58" s="32"/>
      <c r="H58" s="7">
        <f t="shared" si="4"/>
        <v>0</v>
      </c>
    </row>
    <row r="59" spans="1:8" x14ac:dyDescent="0.25">
      <c r="A59" s="9" t="s">
        <v>154</v>
      </c>
      <c r="B59" s="9" t="s">
        <v>155</v>
      </c>
      <c r="C59" s="9" t="s">
        <v>31</v>
      </c>
      <c r="D59" s="10" t="s">
        <v>7</v>
      </c>
      <c r="E59" s="26">
        <v>112.95</v>
      </c>
      <c r="F59" s="7">
        <f t="shared" si="3"/>
        <v>154.27840499999999</v>
      </c>
      <c r="G59" s="32"/>
      <c r="H59" s="7">
        <f t="shared" si="4"/>
        <v>0</v>
      </c>
    </row>
    <row r="60" spans="1:8" x14ac:dyDescent="0.25">
      <c r="A60" s="9" t="s">
        <v>156</v>
      </c>
      <c r="B60" s="9" t="s">
        <v>157</v>
      </c>
      <c r="C60" s="9" t="s">
        <v>158</v>
      </c>
      <c r="D60" s="10" t="s">
        <v>7</v>
      </c>
      <c r="E60" s="26">
        <v>146.15</v>
      </c>
      <c r="F60" s="7">
        <f t="shared" si="3"/>
        <v>199.626285</v>
      </c>
      <c r="G60" s="32"/>
      <c r="H60" s="7">
        <f t="shared" si="4"/>
        <v>0</v>
      </c>
    </row>
    <row r="61" spans="1:8" x14ac:dyDescent="0.25">
      <c r="A61" s="9" t="s">
        <v>159</v>
      </c>
      <c r="B61" s="9" t="s">
        <v>160</v>
      </c>
      <c r="C61" s="9" t="s">
        <v>32</v>
      </c>
      <c r="D61" s="10" t="s">
        <v>7</v>
      </c>
      <c r="E61" s="26">
        <v>124.41</v>
      </c>
      <c r="F61" s="7">
        <f t="shared" si="3"/>
        <v>169.93161899999998</v>
      </c>
      <c r="G61" s="32"/>
      <c r="H61" s="7">
        <f t="shared" si="4"/>
        <v>0</v>
      </c>
    </row>
    <row r="62" spans="1:8" x14ac:dyDescent="0.25">
      <c r="A62" s="9" t="s">
        <v>163</v>
      </c>
      <c r="B62" s="9" t="s">
        <v>164</v>
      </c>
      <c r="C62" s="9" t="s">
        <v>21</v>
      </c>
      <c r="D62" s="10" t="s">
        <v>7</v>
      </c>
      <c r="E62" s="19">
        <v>4420.3</v>
      </c>
      <c r="F62" s="7">
        <f t="shared" si="3"/>
        <v>6037.6877699999995</v>
      </c>
      <c r="G62" s="32"/>
      <c r="H62" s="7">
        <f t="shared" si="4"/>
        <v>0</v>
      </c>
    </row>
    <row r="63" spans="1:8" x14ac:dyDescent="0.25">
      <c r="A63" s="9" t="s">
        <v>165</v>
      </c>
      <c r="B63" s="9" t="s">
        <v>166</v>
      </c>
      <c r="C63" s="9" t="s">
        <v>167</v>
      </c>
      <c r="D63" s="10" t="s">
        <v>7</v>
      </c>
      <c r="E63" s="19">
        <v>1038.56</v>
      </c>
      <c r="F63" s="7">
        <f t="shared" si="3"/>
        <v>1418.5691039999999</v>
      </c>
      <c r="G63" s="32"/>
      <c r="H63" s="7">
        <f t="shared" si="4"/>
        <v>0</v>
      </c>
    </row>
    <row r="64" spans="1:8" x14ac:dyDescent="0.25">
      <c r="A64" s="9" t="s">
        <v>168</v>
      </c>
      <c r="B64" s="9" t="s">
        <v>169</v>
      </c>
      <c r="C64" s="9" t="s">
        <v>170</v>
      </c>
      <c r="D64" s="10" t="s">
        <v>7</v>
      </c>
      <c r="E64" s="19">
        <v>1625.56</v>
      </c>
      <c r="F64" s="7">
        <f t="shared" si="3"/>
        <v>2220.3524039999998</v>
      </c>
      <c r="G64" s="32"/>
      <c r="H64" s="7">
        <f t="shared" si="4"/>
        <v>0</v>
      </c>
    </row>
    <row r="65" spans="1:8" x14ac:dyDescent="0.25">
      <c r="A65" s="9" t="s">
        <v>171</v>
      </c>
      <c r="B65" s="9" t="s">
        <v>172</v>
      </c>
      <c r="C65" s="9" t="s">
        <v>173</v>
      </c>
      <c r="D65" s="10" t="s">
        <v>7</v>
      </c>
      <c r="E65" s="19">
        <v>1748.55</v>
      </c>
      <c r="F65" s="7">
        <f t="shared" si="3"/>
        <v>2388.3444449999997</v>
      </c>
      <c r="G65" s="32"/>
      <c r="H65" s="7">
        <f t="shared" si="4"/>
        <v>0</v>
      </c>
    </row>
    <row r="66" spans="1:8" x14ac:dyDescent="0.25">
      <c r="A66" s="9" t="s">
        <v>174</v>
      </c>
      <c r="B66" s="9" t="s">
        <v>175</v>
      </c>
      <c r="C66" s="9" t="s">
        <v>176</v>
      </c>
      <c r="D66" s="10" t="s">
        <v>7</v>
      </c>
      <c r="E66" s="19">
        <v>1659.95</v>
      </c>
      <c r="F66" s="7">
        <f t="shared" si="3"/>
        <v>2267.3257049999997</v>
      </c>
      <c r="G66" s="32"/>
      <c r="H66" s="7">
        <f t="shared" si="4"/>
        <v>0</v>
      </c>
    </row>
    <row r="67" spans="1:8" x14ac:dyDescent="0.25">
      <c r="A67" s="9">
        <v>12017</v>
      </c>
      <c r="B67" s="63" t="s">
        <v>278</v>
      </c>
      <c r="C67" s="9" t="s">
        <v>277</v>
      </c>
      <c r="D67" s="10" t="s">
        <v>7</v>
      </c>
      <c r="E67" s="64">
        <v>1604.83</v>
      </c>
      <c r="F67" s="7">
        <f t="shared" si="3"/>
        <v>2192.0372969999999</v>
      </c>
      <c r="G67" s="32"/>
      <c r="H67" s="7">
        <f t="shared" si="4"/>
        <v>0</v>
      </c>
    </row>
    <row r="68" spans="1:8" ht="30" x14ac:dyDescent="0.25">
      <c r="A68" s="16" t="s">
        <v>189</v>
      </c>
      <c r="B68" s="52">
        <v>21047</v>
      </c>
      <c r="C68" s="27" t="s">
        <v>182</v>
      </c>
      <c r="D68" s="10" t="s">
        <v>7</v>
      </c>
      <c r="E68" s="19">
        <v>60.26</v>
      </c>
      <c r="F68" s="7">
        <f t="shared" ref="F68:F76" si="5">E68*1.3659</f>
        <v>82.309133999999986</v>
      </c>
      <c r="G68" s="32"/>
      <c r="H68" s="7">
        <f t="shared" ref="H68:H83" si="6">F68*G68</f>
        <v>0</v>
      </c>
    </row>
    <row r="69" spans="1:8" ht="30" x14ac:dyDescent="0.25">
      <c r="A69" s="16" t="s">
        <v>189</v>
      </c>
      <c r="B69" s="52">
        <v>21042</v>
      </c>
      <c r="C69" s="27" t="s">
        <v>183</v>
      </c>
      <c r="D69" s="10" t="s">
        <v>7</v>
      </c>
      <c r="E69" s="19">
        <v>46.45</v>
      </c>
      <c r="F69" s="7">
        <f t="shared" si="5"/>
        <v>63.446055000000001</v>
      </c>
      <c r="G69" s="32"/>
      <c r="H69" s="7">
        <f t="shared" si="6"/>
        <v>0</v>
      </c>
    </row>
    <row r="70" spans="1:8" ht="30" x14ac:dyDescent="0.25">
      <c r="A70" s="16" t="s">
        <v>189</v>
      </c>
      <c r="B70" s="52">
        <v>21043</v>
      </c>
      <c r="C70" s="27" t="s">
        <v>184</v>
      </c>
      <c r="D70" s="10" t="s">
        <v>7</v>
      </c>
      <c r="E70" s="19">
        <v>58.67</v>
      </c>
      <c r="F70" s="7">
        <f t="shared" si="5"/>
        <v>80.13735299999999</v>
      </c>
      <c r="G70" s="32"/>
      <c r="H70" s="7">
        <f t="shared" si="6"/>
        <v>0</v>
      </c>
    </row>
    <row r="71" spans="1:8" ht="30" x14ac:dyDescent="0.25">
      <c r="A71" s="16" t="s">
        <v>189</v>
      </c>
      <c r="B71" s="52">
        <v>21044</v>
      </c>
      <c r="C71" s="27" t="s">
        <v>185</v>
      </c>
      <c r="D71" s="10" t="s">
        <v>7</v>
      </c>
      <c r="E71" s="19">
        <v>40.880000000000003</v>
      </c>
      <c r="F71" s="7">
        <f t="shared" si="5"/>
        <v>55.837992</v>
      </c>
      <c r="G71" s="32"/>
      <c r="H71" s="7">
        <f t="shared" si="6"/>
        <v>0</v>
      </c>
    </row>
    <row r="72" spans="1:8" ht="30" x14ac:dyDescent="0.25">
      <c r="A72" s="16" t="s">
        <v>189</v>
      </c>
      <c r="B72" s="52">
        <v>21045</v>
      </c>
      <c r="C72" s="27" t="s">
        <v>186</v>
      </c>
      <c r="D72" s="10" t="s">
        <v>7</v>
      </c>
      <c r="E72" s="19">
        <v>55.99</v>
      </c>
      <c r="F72" s="7">
        <f t="shared" si="5"/>
        <v>76.47674099999999</v>
      </c>
      <c r="G72" s="32"/>
      <c r="H72" s="7">
        <f t="shared" si="6"/>
        <v>0</v>
      </c>
    </row>
    <row r="73" spans="1:8" ht="30" x14ac:dyDescent="0.25">
      <c r="A73" s="16" t="s">
        <v>189</v>
      </c>
      <c r="B73" s="52">
        <v>21041</v>
      </c>
      <c r="C73" s="27" t="s">
        <v>187</v>
      </c>
      <c r="D73" s="10" t="s">
        <v>7</v>
      </c>
      <c r="E73" s="19">
        <v>48.28</v>
      </c>
      <c r="F73" s="7">
        <f t="shared" si="5"/>
        <v>65.945651999999995</v>
      </c>
      <c r="G73" s="32"/>
      <c r="H73" s="7">
        <f t="shared" si="6"/>
        <v>0</v>
      </c>
    </row>
    <row r="74" spans="1:8" ht="30" x14ac:dyDescent="0.25">
      <c r="A74" s="16" t="s">
        <v>189</v>
      </c>
      <c r="B74" s="52">
        <v>21040</v>
      </c>
      <c r="C74" s="15" t="s">
        <v>188</v>
      </c>
      <c r="D74" s="12" t="s">
        <v>7</v>
      </c>
      <c r="E74" s="26">
        <v>40</v>
      </c>
      <c r="F74" s="7">
        <f t="shared" si="5"/>
        <v>54.635999999999996</v>
      </c>
      <c r="G74" s="32"/>
      <c r="H74" s="7">
        <f t="shared" si="6"/>
        <v>0</v>
      </c>
    </row>
    <row r="75" spans="1:8" ht="27" x14ac:dyDescent="0.25">
      <c r="A75" s="16" t="s">
        <v>189</v>
      </c>
      <c r="B75" s="52" t="s">
        <v>192</v>
      </c>
      <c r="C75" s="31" t="s">
        <v>193</v>
      </c>
      <c r="D75" s="30" t="s">
        <v>9</v>
      </c>
      <c r="E75" s="26">
        <v>65.84</v>
      </c>
      <c r="F75" s="7">
        <f t="shared" si="5"/>
        <v>89.930855999999991</v>
      </c>
      <c r="G75" s="32"/>
      <c r="H75" s="7">
        <f t="shared" si="6"/>
        <v>0</v>
      </c>
    </row>
    <row r="76" spans="1:8" ht="27" x14ac:dyDescent="0.25">
      <c r="A76" s="16" t="s">
        <v>189</v>
      </c>
      <c r="B76" s="52" t="s">
        <v>194</v>
      </c>
      <c r="C76" s="31" t="s">
        <v>195</v>
      </c>
      <c r="D76" s="30" t="s">
        <v>9</v>
      </c>
      <c r="E76" s="26">
        <v>70.989999999999995</v>
      </c>
      <c r="F76" s="7">
        <f t="shared" si="5"/>
        <v>96.965240999999992</v>
      </c>
      <c r="G76" s="32"/>
      <c r="H76" s="7">
        <f t="shared" si="6"/>
        <v>0</v>
      </c>
    </row>
    <row r="77" spans="1:8" ht="27" x14ac:dyDescent="0.25">
      <c r="A77" s="16" t="s">
        <v>189</v>
      </c>
      <c r="B77" s="30" t="s">
        <v>196</v>
      </c>
      <c r="C77" s="31" t="s">
        <v>197</v>
      </c>
      <c r="D77" s="12" t="s">
        <v>7</v>
      </c>
      <c r="E77" s="26">
        <v>214.69</v>
      </c>
      <c r="F77" s="29" t="s">
        <v>198</v>
      </c>
      <c r="G77" s="32"/>
      <c r="H77" s="7">
        <f t="shared" si="6"/>
        <v>0</v>
      </c>
    </row>
    <row r="78" spans="1:8" x14ac:dyDescent="0.25">
      <c r="A78" s="52" t="s">
        <v>232</v>
      </c>
      <c r="B78" s="5">
        <v>10252</v>
      </c>
      <c r="C78" s="11" t="s">
        <v>23</v>
      </c>
      <c r="D78" s="50" t="s">
        <v>7</v>
      </c>
      <c r="E78" s="26">
        <v>1850</v>
      </c>
      <c r="F78" s="7">
        <f t="shared" ref="F78:F83" si="7">E78*1.3659</f>
        <v>2526.915</v>
      </c>
      <c r="G78" s="32"/>
      <c r="H78" s="7">
        <f t="shared" si="6"/>
        <v>0</v>
      </c>
    </row>
    <row r="79" spans="1:8" x14ac:dyDescent="0.25">
      <c r="A79" s="4" t="s">
        <v>247</v>
      </c>
      <c r="B79" s="4" t="s">
        <v>248</v>
      </c>
      <c r="C79" s="4" t="s">
        <v>249</v>
      </c>
      <c r="D79" s="6" t="s">
        <v>9</v>
      </c>
      <c r="E79" s="26">
        <v>5.73</v>
      </c>
      <c r="F79" s="7">
        <f t="shared" si="7"/>
        <v>7.8266070000000001</v>
      </c>
      <c r="G79" s="32"/>
      <c r="H79" s="7">
        <f t="shared" si="6"/>
        <v>0</v>
      </c>
    </row>
    <row r="80" spans="1:8" x14ac:dyDescent="0.25">
      <c r="A80" s="4" t="s">
        <v>250</v>
      </c>
      <c r="B80" s="4" t="s">
        <v>251</v>
      </c>
      <c r="C80" s="4" t="s">
        <v>252</v>
      </c>
      <c r="D80" s="6" t="s">
        <v>9</v>
      </c>
      <c r="E80" s="26">
        <v>6.86</v>
      </c>
      <c r="F80" s="7">
        <f t="shared" si="7"/>
        <v>9.3700739999999989</v>
      </c>
      <c r="G80" s="32"/>
      <c r="H80" s="7">
        <f t="shared" si="6"/>
        <v>0</v>
      </c>
    </row>
    <row r="81" spans="1:8" x14ac:dyDescent="0.25">
      <c r="A81" s="4" t="s">
        <v>253</v>
      </c>
      <c r="B81" s="4" t="s">
        <v>254</v>
      </c>
      <c r="C81" s="4" t="s">
        <v>255</v>
      </c>
      <c r="D81" s="6" t="s">
        <v>9</v>
      </c>
      <c r="E81" s="26">
        <v>8.7200000000000006</v>
      </c>
      <c r="F81" s="7">
        <f t="shared" si="7"/>
        <v>11.910648</v>
      </c>
      <c r="G81" s="32"/>
      <c r="H81" s="7">
        <f t="shared" si="6"/>
        <v>0</v>
      </c>
    </row>
    <row r="82" spans="1:8" x14ac:dyDescent="0.25">
      <c r="A82" s="4" t="s">
        <v>256</v>
      </c>
      <c r="B82" s="4" t="s">
        <v>257</v>
      </c>
      <c r="C82" s="4" t="s">
        <v>258</v>
      </c>
      <c r="D82" s="6" t="s">
        <v>9</v>
      </c>
      <c r="E82" s="26">
        <v>11.55</v>
      </c>
      <c r="F82" s="7">
        <f t="shared" si="7"/>
        <v>15.776145</v>
      </c>
      <c r="G82" s="32"/>
      <c r="H82" s="7">
        <f t="shared" si="6"/>
        <v>0</v>
      </c>
    </row>
    <row r="83" spans="1:8" ht="15.75" thickBot="1" x14ac:dyDescent="0.3">
      <c r="A83" s="4" t="s">
        <v>259</v>
      </c>
      <c r="B83" s="4" t="s">
        <v>260</v>
      </c>
      <c r="C83" s="4" t="s">
        <v>261</v>
      </c>
      <c r="D83" s="6" t="s">
        <v>9</v>
      </c>
      <c r="E83" s="26">
        <v>16.309999999999999</v>
      </c>
      <c r="F83" s="7">
        <f t="shared" si="7"/>
        <v>22.277828999999997</v>
      </c>
      <c r="G83" s="32"/>
      <c r="H83" s="7">
        <f t="shared" si="6"/>
        <v>0</v>
      </c>
    </row>
    <row r="84" spans="1:8" ht="19.5" thickBot="1" x14ac:dyDescent="0.3">
      <c r="A84" s="91" t="s">
        <v>22</v>
      </c>
      <c r="B84" s="92"/>
      <c r="C84" s="92"/>
      <c r="D84" s="92"/>
      <c r="E84" s="92"/>
      <c r="F84" s="92"/>
      <c r="G84" s="98"/>
      <c r="H84" s="28">
        <f>SUM(H11:H83)</f>
        <v>0</v>
      </c>
    </row>
  </sheetData>
  <mergeCells count="17">
    <mergeCell ref="A84:G84"/>
    <mergeCell ref="H8:H9"/>
    <mergeCell ref="J18:O18"/>
    <mergeCell ref="J19:O19"/>
    <mergeCell ref="J20:O20"/>
    <mergeCell ref="J21:O21"/>
    <mergeCell ref="J22:O22"/>
    <mergeCell ref="A1:H5"/>
    <mergeCell ref="A6:H6"/>
    <mergeCell ref="A7:C7"/>
    <mergeCell ref="D7:H7"/>
    <mergeCell ref="A8:A9"/>
    <mergeCell ref="B8:B9"/>
    <mergeCell ref="C8:C9"/>
    <mergeCell ref="D8:D9"/>
    <mergeCell ref="E8:F8"/>
    <mergeCell ref="G8:G9"/>
  </mergeCells>
  <pageMargins left="0.511811024" right="0.511811024" top="0.78740157499999996" bottom="0.78740157499999996" header="0.31496062000000002" footer="0.31496062000000002"/>
  <pageSetup paperSize="9"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D1C9-AC30-435E-93B2-EEA9E6C1DF6F}">
  <sheetPr>
    <tabColor rgb="FFFF0000"/>
  </sheetPr>
  <dimension ref="A1:O84"/>
  <sheetViews>
    <sheetView tabSelected="1" view="pageBreakPreview" zoomScale="90" zoomScaleNormal="100" zoomScaleSheetLayoutView="90" workbookViewId="0">
      <selection activeCell="J17" sqref="J17"/>
    </sheetView>
  </sheetViews>
  <sheetFormatPr defaultRowHeight="15" x14ac:dyDescent="0.25"/>
  <cols>
    <col min="1" max="1" width="9.140625" style="1"/>
    <col min="2" max="2" width="19" customWidth="1"/>
    <col min="3" max="3" width="111.85546875" customWidth="1"/>
    <col min="4" max="4" width="12" customWidth="1"/>
    <col min="5" max="5" width="14.85546875" style="23" customWidth="1"/>
    <col min="6" max="6" width="13.85546875" style="18" bestFit="1" customWidth="1"/>
    <col min="7" max="7" width="15.85546875" style="33" customWidth="1"/>
    <col min="8" max="8" width="21.5703125" customWidth="1"/>
    <col min="11" max="11" width="20.85546875" bestFit="1" customWidth="1"/>
    <col min="15" max="15" width="19" customWidth="1"/>
  </cols>
  <sheetData>
    <row r="1" spans="1:8" ht="28.5" customHeight="1" x14ac:dyDescent="0.25">
      <c r="A1" s="67" t="s">
        <v>33</v>
      </c>
      <c r="B1" s="67"/>
      <c r="C1" s="67"/>
      <c r="D1" s="67"/>
      <c r="E1" s="67"/>
      <c r="F1" s="67"/>
      <c r="G1" s="67"/>
      <c r="H1" s="67"/>
    </row>
    <row r="2" spans="1:8" x14ac:dyDescent="0.25">
      <c r="A2" s="67"/>
      <c r="B2" s="67"/>
      <c r="C2" s="67"/>
      <c r="D2" s="67"/>
      <c r="E2" s="67"/>
      <c r="F2" s="67"/>
      <c r="G2" s="67"/>
      <c r="H2" s="67"/>
    </row>
    <row r="3" spans="1:8" ht="15" customHeight="1" x14ac:dyDescent="0.25">
      <c r="A3" s="67"/>
      <c r="B3" s="67"/>
      <c r="C3" s="67"/>
      <c r="D3" s="67"/>
      <c r="E3" s="67"/>
      <c r="F3" s="67"/>
      <c r="G3" s="67"/>
      <c r="H3" s="67"/>
    </row>
    <row r="4" spans="1:8" ht="15" customHeight="1" x14ac:dyDescent="0.25">
      <c r="A4" s="67"/>
      <c r="B4" s="67"/>
      <c r="C4" s="67"/>
      <c r="D4" s="67"/>
      <c r="E4" s="67"/>
      <c r="F4" s="67"/>
      <c r="G4" s="67"/>
      <c r="H4" s="67"/>
    </row>
    <row r="5" spans="1:8" ht="15" customHeight="1" x14ac:dyDescent="0.25">
      <c r="A5" s="67"/>
      <c r="B5" s="67"/>
      <c r="C5" s="67"/>
      <c r="D5" s="67"/>
      <c r="E5" s="67"/>
      <c r="F5" s="67"/>
      <c r="G5" s="67"/>
      <c r="H5" s="67"/>
    </row>
    <row r="6" spans="1:8" ht="18.75" x14ac:dyDescent="0.3">
      <c r="A6" s="86" t="s">
        <v>34</v>
      </c>
      <c r="B6" s="86"/>
      <c r="C6" s="86"/>
      <c r="D6" s="86"/>
      <c r="E6" s="86"/>
      <c r="F6" s="86"/>
      <c r="G6" s="86"/>
      <c r="H6" s="86"/>
    </row>
    <row r="7" spans="1:8" ht="80.25" customHeight="1" x14ac:dyDescent="0.25">
      <c r="A7" s="87" t="s">
        <v>279</v>
      </c>
      <c r="B7" s="87"/>
      <c r="C7" s="87"/>
      <c r="D7" s="88" t="s">
        <v>190</v>
      </c>
      <c r="E7" s="88"/>
      <c r="F7" s="88"/>
      <c r="G7" s="88"/>
      <c r="H7" s="88"/>
    </row>
    <row r="8" spans="1:8" ht="15" customHeight="1" x14ac:dyDescent="0.25">
      <c r="A8" s="89" t="s">
        <v>0</v>
      </c>
      <c r="B8" s="89" t="s">
        <v>162</v>
      </c>
      <c r="C8" s="89" t="s">
        <v>1</v>
      </c>
      <c r="D8" s="89" t="s">
        <v>161</v>
      </c>
      <c r="E8" s="97" t="s">
        <v>3</v>
      </c>
      <c r="F8" s="97"/>
      <c r="G8" s="90" t="s">
        <v>2</v>
      </c>
      <c r="H8" s="89" t="s">
        <v>6</v>
      </c>
    </row>
    <row r="9" spans="1:8" ht="30" x14ac:dyDescent="0.25">
      <c r="A9" s="89"/>
      <c r="B9" s="89"/>
      <c r="C9" s="89"/>
      <c r="D9" s="89"/>
      <c r="E9" s="22" t="s">
        <v>4</v>
      </c>
      <c r="F9" s="8" t="s">
        <v>5</v>
      </c>
      <c r="G9" s="90"/>
      <c r="H9" s="89"/>
    </row>
    <row r="10" spans="1:8" x14ac:dyDescent="0.25">
      <c r="A10" s="17"/>
      <c r="B10" s="17"/>
      <c r="C10" s="17"/>
      <c r="D10" s="17"/>
      <c r="E10" s="22"/>
      <c r="F10" s="8"/>
      <c r="G10" s="25"/>
      <c r="H10" s="17"/>
    </row>
    <row r="11" spans="1:8" ht="30" x14ac:dyDescent="0.25">
      <c r="A11" s="9" t="s">
        <v>35</v>
      </c>
      <c r="B11" s="9" t="s">
        <v>36</v>
      </c>
      <c r="C11" s="9" t="s">
        <v>37</v>
      </c>
      <c r="D11" s="10" t="s">
        <v>7</v>
      </c>
      <c r="E11" s="26">
        <v>841.25</v>
      </c>
      <c r="F11" s="7">
        <f>E11*1.3659</f>
        <v>1149.063375</v>
      </c>
      <c r="G11" s="21"/>
      <c r="H11" s="7">
        <f>F11*G11</f>
        <v>0</v>
      </c>
    </row>
    <row r="12" spans="1:8" ht="30" x14ac:dyDescent="0.25">
      <c r="A12" s="16" t="s">
        <v>191</v>
      </c>
      <c r="B12" s="15" t="s">
        <v>178</v>
      </c>
      <c r="C12" s="27" t="s">
        <v>179</v>
      </c>
      <c r="D12" s="10" t="s">
        <v>177</v>
      </c>
      <c r="E12" s="19">
        <v>15869.93</v>
      </c>
      <c r="F12" s="7">
        <f>E12*1.1557</f>
        <v>18340.878100999998</v>
      </c>
      <c r="G12" s="21"/>
      <c r="H12" s="7">
        <f t="shared" ref="H12:H13" si="0">F12*G12</f>
        <v>0</v>
      </c>
    </row>
    <row r="13" spans="1:8" ht="15.75" customHeight="1" x14ac:dyDescent="0.25">
      <c r="A13" s="16" t="s">
        <v>191</v>
      </c>
      <c r="B13" s="27" t="s">
        <v>181</v>
      </c>
      <c r="C13" s="27" t="s">
        <v>180</v>
      </c>
      <c r="D13" s="10" t="s">
        <v>177</v>
      </c>
      <c r="E13" s="19">
        <v>10960.8</v>
      </c>
      <c r="F13" s="7">
        <f>E13*1.1557</f>
        <v>12667.396559999999</v>
      </c>
      <c r="G13" s="21"/>
      <c r="H13" s="7">
        <f t="shared" si="0"/>
        <v>0</v>
      </c>
    </row>
    <row r="14" spans="1:8" ht="30" x14ac:dyDescent="0.25">
      <c r="A14" s="9" t="s">
        <v>38</v>
      </c>
      <c r="B14" s="9" t="s">
        <v>39</v>
      </c>
      <c r="C14" s="9" t="s">
        <v>40</v>
      </c>
      <c r="D14" s="10" t="s">
        <v>7</v>
      </c>
      <c r="E14" s="26">
        <v>313.33999999999997</v>
      </c>
      <c r="F14" s="7">
        <f t="shared" ref="F14:F45" si="1">E14*1.3659</f>
        <v>427.99110599999995</v>
      </c>
      <c r="G14" s="21"/>
      <c r="H14" s="7">
        <f t="shared" ref="H14:H45" si="2">F14*G14</f>
        <v>0</v>
      </c>
    </row>
    <row r="15" spans="1:8" ht="30" x14ac:dyDescent="0.25">
      <c r="A15" s="9" t="s">
        <v>41</v>
      </c>
      <c r="B15" s="9" t="s">
        <v>42</v>
      </c>
      <c r="C15" s="9" t="s">
        <v>43</v>
      </c>
      <c r="D15" s="10" t="s">
        <v>7</v>
      </c>
      <c r="E15" s="26">
        <v>26.21</v>
      </c>
      <c r="F15" s="7">
        <f t="shared" si="1"/>
        <v>35.800238999999998</v>
      </c>
      <c r="G15" s="21"/>
      <c r="H15" s="7">
        <f t="shared" si="2"/>
        <v>0</v>
      </c>
    </row>
    <row r="16" spans="1:8" x14ac:dyDescent="0.25">
      <c r="A16" s="9" t="s">
        <v>44</v>
      </c>
      <c r="B16" s="9" t="s">
        <v>45</v>
      </c>
      <c r="C16" s="9" t="s">
        <v>46</v>
      </c>
      <c r="D16" s="10" t="s">
        <v>7</v>
      </c>
      <c r="E16" s="26">
        <v>248.28</v>
      </c>
      <c r="F16" s="7">
        <f t="shared" si="1"/>
        <v>339.125652</v>
      </c>
      <c r="G16" s="21"/>
      <c r="H16" s="7">
        <f t="shared" si="2"/>
        <v>0</v>
      </c>
    </row>
    <row r="17" spans="1:15" ht="30" x14ac:dyDescent="0.25">
      <c r="A17" s="9" t="s">
        <v>47</v>
      </c>
      <c r="B17" s="9" t="s">
        <v>48</v>
      </c>
      <c r="C17" s="9" t="s">
        <v>49</v>
      </c>
      <c r="D17" s="10" t="s">
        <v>7</v>
      </c>
      <c r="E17" s="26">
        <v>836.57</v>
      </c>
      <c r="F17" s="7">
        <f t="shared" si="1"/>
        <v>1142.670963</v>
      </c>
      <c r="G17" s="21"/>
      <c r="H17" s="7">
        <f t="shared" si="2"/>
        <v>0</v>
      </c>
    </row>
    <row r="18" spans="1:15" ht="30" x14ac:dyDescent="0.25">
      <c r="A18" s="9" t="s">
        <v>50</v>
      </c>
      <c r="B18" s="9" t="s">
        <v>51</v>
      </c>
      <c r="C18" s="9" t="s">
        <v>52</v>
      </c>
      <c r="D18" s="10" t="s">
        <v>7</v>
      </c>
      <c r="E18" s="26">
        <v>1477.05</v>
      </c>
      <c r="F18" s="7">
        <f t="shared" si="1"/>
        <v>2017.5025949999997</v>
      </c>
      <c r="G18" s="21"/>
      <c r="H18" s="7">
        <f t="shared" si="2"/>
        <v>0</v>
      </c>
      <c r="J18" s="65"/>
      <c r="K18" s="65"/>
      <c r="L18" s="65"/>
      <c r="M18" s="65"/>
      <c r="N18" s="65"/>
      <c r="O18" s="65"/>
    </row>
    <row r="19" spans="1:15" ht="30" x14ac:dyDescent="0.25">
      <c r="A19" s="9" t="s">
        <v>53</v>
      </c>
      <c r="B19" s="9" t="s">
        <v>54</v>
      </c>
      <c r="C19" s="9" t="s">
        <v>55</v>
      </c>
      <c r="D19" s="10" t="s">
        <v>7</v>
      </c>
      <c r="E19" s="26">
        <v>1512.53</v>
      </c>
      <c r="F19" s="7">
        <f t="shared" si="1"/>
        <v>2065.9647269999996</v>
      </c>
      <c r="G19" s="21"/>
      <c r="H19" s="7">
        <f t="shared" si="2"/>
        <v>0</v>
      </c>
      <c r="J19" s="66"/>
      <c r="K19" s="66"/>
      <c r="L19" s="66"/>
      <c r="M19" s="66"/>
      <c r="N19" s="66"/>
      <c r="O19" s="66"/>
    </row>
    <row r="20" spans="1:15" ht="30" x14ac:dyDescent="0.25">
      <c r="A20" s="9" t="s">
        <v>56</v>
      </c>
      <c r="B20" s="9" t="s">
        <v>57</v>
      </c>
      <c r="C20" s="9" t="s">
        <v>58</v>
      </c>
      <c r="D20" s="10" t="s">
        <v>7</v>
      </c>
      <c r="E20" s="26">
        <v>1789.93</v>
      </c>
      <c r="F20" s="7">
        <f t="shared" si="1"/>
        <v>2444.8653869999998</v>
      </c>
      <c r="G20" s="21"/>
      <c r="H20" s="7">
        <f t="shared" si="2"/>
        <v>0</v>
      </c>
      <c r="J20" s="65"/>
      <c r="K20" s="65"/>
      <c r="L20" s="65"/>
      <c r="M20" s="65"/>
      <c r="N20" s="65"/>
      <c r="O20" s="65"/>
    </row>
    <row r="21" spans="1:15" x14ac:dyDescent="0.25">
      <c r="A21" s="9" t="s">
        <v>59</v>
      </c>
      <c r="B21" s="9" t="s">
        <v>60</v>
      </c>
      <c r="C21" s="9" t="s">
        <v>61</v>
      </c>
      <c r="D21" s="10" t="s">
        <v>9</v>
      </c>
      <c r="E21" s="26">
        <v>107.42</v>
      </c>
      <c r="F21" s="7">
        <f t="shared" si="1"/>
        <v>146.72497799999999</v>
      </c>
      <c r="G21" s="21"/>
      <c r="H21" s="7">
        <f t="shared" si="2"/>
        <v>0</v>
      </c>
      <c r="J21" s="65"/>
      <c r="K21" s="65"/>
      <c r="L21" s="65"/>
      <c r="M21" s="65"/>
      <c r="N21" s="65"/>
      <c r="O21" s="65"/>
    </row>
    <row r="22" spans="1:15" x14ac:dyDescent="0.25">
      <c r="A22" s="9" t="s">
        <v>62</v>
      </c>
      <c r="B22" s="9" t="s">
        <v>63</v>
      </c>
      <c r="C22" s="9" t="s">
        <v>8</v>
      </c>
      <c r="D22" s="10" t="s">
        <v>9</v>
      </c>
      <c r="E22" s="26">
        <v>133.37</v>
      </c>
      <c r="F22" s="7">
        <f t="shared" si="1"/>
        <v>182.17008300000001</v>
      </c>
      <c r="G22" s="21"/>
      <c r="H22" s="7">
        <f t="shared" si="2"/>
        <v>0</v>
      </c>
      <c r="J22" s="65"/>
      <c r="K22" s="65"/>
      <c r="L22" s="65"/>
      <c r="M22" s="65"/>
      <c r="N22" s="65"/>
      <c r="O22" s="65"/>
    </row>
    <row r="23" spans="1:15" x14ac:dyDescent="0.25">
      <c r="A23" s="9" t="s">
        <v>64</v>
      </c>
      <c r="B23" s="9" t="s">
        <v>65</v>
      </c>
      <c r="C23" s="9" t="s">
        <v>26</v>
      </c>
      <c r="D23" s="10" t="s">
        <v>9</v>
      </c>
      <c r="E23" s="26">
        <v>159.44999999999999</v>
      </c>
      <c r="F23" s="7">
        <f t="shared" si="1"/>
        <v>217.79275499999997</v>
      </c>
      <c r="G23" s="21"/>
      <c r="H23" s="7">
        <f t="shared" si="2"/>
        <v>0</v>
      </c>
      <c r="M23" s="13"/>
      <c r="N23" s="13"/>
      <c r="O23" s="13"/>
    </row>
    <row r="24" spans="1:15" x14ac:dyDescent="0.25">
      <c r="A24" s="9" t="s">
        <v>66</v>
      </c>
      <c r="B24" s="9" t="s">
        <v>67</v>
      </c>
      <c r="C24" s="9" t="s">
        <v>27</v>
      </c>
      <c r="D24" s="10" t="s">
        <v>9</v>
      </c>
      <c r="E24" s="26">
        <v>228.44</v>
      </c>
      <c r="F24" s="7">
        <f t="shared" si="1"/>
        <v>312.02619599999997</v>
      </c>
      <c r="G24" s="21"/>
      <c r="H24" s="7">
        <f t="shared" si="2"/>
        <v>0</v>
      </c>
      <c r="M24" s="13"/>
      <c r="N24" s="13"/>
      <c r="O24" s="13"/>
    </row>
    <row r="25" spans="1:15" x14ac:dyDescent="0.25">
      <c r="A25" s="9" t="s">
        <v>68</v>
      </c>
      <c r="B25" s="9" t="s">
        <v>69</v>
      </c>
      <c r="C25" s="9" t="s">
        <v>70</v>
      </c>
      <c r="D25" s="10" t="s">
        <v>7</v>
      </c>
      <c r="E25" s="26">
        <v>262.76</v>
      </c>
      <c r="F25" s="7">
        <f t="shared" si="1"/>
        <v>358.90388399999995</v>
      </c>
      <c r="G25" s="21"/>
      <c r="H25" s="7">
        <f t="shared" si="2"/>
        <v>0</v>
      </c>
    </row>
    <row r="26" spans="1:15" x14ac:dyDescent="0.25">
      <c r="A26" s="9" t="s">
        <v>71</v>
      </c>
      <c r="B26" s="9" t="s">
        <v>72</v>
      </c>
      <c r="C26" s="9" t="s">
        <v>11</v>
      </c>
      <c r="D26" s="10" t="s">
        <v>7</v>
      </c>
      <c r="E26" s="26">
        <v>429.23</v>
      </c>
      <c r="F26" s="7">
        <f t="shared" si="1"/>
        <v>586.285257</v>
      </c>
      <c r="G26" s="21"/>
      <c r="H26" s="7">
        <f t="shared" si="2"/>
        <v>0</v>
      </c>
    </row>
    <row r="27" spans="1:15" x14ac:dyDescent="0.25">
      <c r="A27" s="9" t="s">
        <v>73</v>
      </c>
      <c r="B27" s="9" t="s">
        <v>74</v>
      </c>
      <c r="C27" s="9" t="s">
        <v>12</v>
      </c>
      <c r="D27" s="10" t="s">
        <v>7</v>
      </c>
      <c r="E27" s="26">
        <v>586.45000000000005</v>
      </c>
      <c r="F27" s="7">
        <f t="shared" si="1"/>
        <v>801.03205500000001</v>
      </c>
      <c r="G27" s="21"/>
      <c r="H27" s="7">
        <f t="shared" si="2"/>
        <v>0</v>
      </c>
    </row>
    <row r="28" spans="1:15" x14ac:dyDescent="0.25">
      <c r="A28" s="9" t="s">
        <v>75</v>
      </c>
      <c r="B28" s="9" t="s">
        <v>76</v>
      </c>
      <c r="C28" s="9" t="s">
        <v>28</v>
      </c>
      <c r="D28" s="10" t="s">
        <v>7</v>
      </c>
      <c r="E28" s="26">
        <v>940.46</v>
      </c>
      <c r="F28" s="7">
        <f t="shared" si="1"/>
        <v>1284.574314</v>
      </c>
      <c r="G28" s="21"/>
      <c r="H28" s="7">
        <f t="shared" si="2"/>
        <v>0</v>
      </c>
    </row>
    <row r="29" spans="1:15" x14ac:dyDescent="0.25">
      <c r="A29" s="9" t="s">
        <v>77</v>
      </c>
      <c r="B29" s="9" t="s">
        <v>78</v>
      </c>
      <c r="C29" s="9" t="s">
        <v>79</v>
      </c>
      <c r="D29" s="10" t="s">
        <v>7</v>
      </c>
      <c r="E29" s="26">
        <v>84.3</v>
      </c>
      <c r="F29" s="7">
        <f t="shared" si="1"/>
        <v>115.14536999999999</v>
      </c>
      <c r="G29" s="21"/>
      <c r="H29" s="7">
        <f t="shared" si="2"/>
        <v>0</v>
      </c>
    </row>
    <row r="30" spans="1:15" x14ac:dyDescent="0.25">
      <c r="A30" s="9" t="s">
        <v>80</v>
      </c>
      <c r="B30" s="9" t="s">
        <v>81</v>
      </c>
      <c r="C30" s="9" t="s">
        <v>17</v>
      </c>
      <c r="D30" s="10" t="s">
        <v>7</v>
      </c>
      <c r="E30" s="26">
        <v>124.29</v>
      </c>
      <c r="F30" s="7">
        <f t="shared" si="1"/>
        <v>169.76771099999999</v>
      </c>
      <c r="G30" s="21"/>
      <c r="H30" s="7">
        <f t="shared" si="2"/>
        <v>0</v>
      </c>
    </row>
    <row r="31" spans="1:15" x14ac:dyDescent="0.25">
      <c r="A31" s="9" t="s">
        <v>82</v>
      </c>
      <c r="B31" s="9" t="s">
        <v>83</v>
      </c>
      <c r="C31" s="9" t="s">
        <v>16</v>
      </c>
      <c r="D31" s="10" t="s">
        <v>7</v>
      </c>
      <c r="E31" s="26">
        <v>192.27</v>
      </c>
      <c r="F31" s="7">
        <f t="shared" si="1"/>
        <v>262.62159300000002</v>
      </c>
      <c r="G31" s="21"/>
      <c r="H31" s="7">
        <f t="shared" si="2"/>
        <v>0</v>
      </c>
    </row>
    <row r="32" spans="1:15" x14ac:dyDescent="0.25">
      <c r="A32" s="9" t="s">
        <v>84</v>
      </c>
      <c r="B32" s="9" t="s">
        <v>85</v>
      </c>
      <c r="C32" s="9" t="s">
        <v>29</v>
      </c>
      <c r="D32" s="10" t="s">
        <v>7</v>
      </c>
      <c r="E32" s="26">
        <v>338.06</v>
      </c>
      <c r="F32" s="7">
        <f t="shared" si="1"/>
        <v>461.75615399999998</v>
      </c>
      <c r="G32" s="21"/>
      <c r="H32" s="7">
        <f t="shared" si="2"/>
        <v>0</v>
      </c>
    </row>
    <row r="33" spans="1:9" x14ac:dyDescent="0.25">
      <c r="A33" s="9" t="s">
        <v>86</v>
      </c>
      <c r="B33" s="9" t="s">
        <v>87</v>
      </c>
      <c r="C33" s="9" t="s">
        <v>88</v>
      </c>
      <c r="D33" s="10" t="s">
        <v>7</v>
      </c>
      <c r="E33" s="26">
        <v>65.97</v>
      </c>
      <c r="F33" s="7">
        <f t="shared" si="1"/>
        <v>90.108422999999988</v>
      </c>
      <c r="G33" s="21"/>
      <c r="H33" s="7">
        <f t="shared" si="2"/>
        <v>0</v>
      </c>
    </row>
    <row r="34" spans="1:9" x14ac:dyDescent="0.25">
      <c r="A34" s="9" t="s">
        <v>89</v>
      </c>
      <c r="B34" s="9" t="s">
        <v>90</v>
      </c>
      <c r="C34" s="9" t="s">
        <v>19</v>
      </c>
      <c r="D34" s="10" t="s">
        <v>7</v>
      </c>
      <c r="E34" s="26">
        <v>101.82</v>
      </c>
      <c r="F34" s="7">
        <f t="shared" si="1"/>
        <v>139.07593799999998</v>
      </c>
      <c r="G34" s="21"/>
      <c r="H34" s="7">
        <f t="shared" si="2"/>
        <v>0</v>
      </c>
    </row>
    <row r="35" spans="1:9" x14ac:dyDescent="0.25">
      <c r="A35" s="9" t="s">
        <v>91</v>
      </c>
      <c r="B35" s="9" t="s">
        <v>92</v>
      </c>
      <c r="C35" s="9" t="s">
        <v>18</v>
      </c>
      <c r="D35" s="10" t="s">
        <v>7</v>
      </c>
      <c r="E35" s="26">
        <v>168.2</v>
      </c>
      <c r="F35" s="7">
        <f t="shared" si="1"/>
        <v>229.74437999999998</v>
      </c>
      <c r="G35" s="32"/>
      <c r="H35" s="7">
        <f t="shared" si="2"/>
        <v>0</v>
      </c>
      <c r="I35" s="20"/>
    </row>
    <row r="36" spans="1:9" x14ac:dyDescent="0.25">
      <c r="A36" s="9" t="s">
        <v>93</v>
      </c>
      <c r="B36" s="9" t="s">
        <v>94</v>
      </c>
      <c r="C36" s="9" t="s">
        <v>30</v>
      </c>
      <c r="D36" s="10" t="s">
        <v>7</v>
      </c>
      <c r="E36" s="26">
        <v>284.04000000000002</v>
      </c>
      <c r="F36" s="7">
        <f t="shared" si="1"/>
        <v>387.970236</v>
      </c>
      <c r="G36" s="32"/>
      <c r="H36" s="7">
        <f t="shared" si="2"/>
        <v>0</v>
      </c>
      <c r="I36" s="20"/>
    </row>
    <row r="37" spans="1:9" x14ac:dyDescent="0.25">
      <c r="A37" s="9" t="s">
        <v>95</v>
      </c>
      <c r="B37" s="9" t="s">
        <v>96</v>
      </c>
      <c r="C37" s="9" t="s">
        <v>97</v>
      </c>
      <c r="D37" s="10" t="s">
        <v>7</v>
      </c>
      <c r="E37" s="26">
        <v>66.959999999999994</v>
      </c>
      <c r="F37" s="7">
        <f t="shared" si="1"/>
        <v>91.46066399999998</v>
      </c>
      <c r="G37" s="32"/>
      <c r="H37" s="7">
        <f t="shared" si="2"/>
        <v>0</v>
      </c>
      <c r="I37" s="20"/>
    </row>
    <row r="38" spans="1:9" x14ac:dyDescent="0.25">
      <c r="A38" s="9" t="s">
        <v>98</v>
      </c>
      <c r="B38" s="9" t="s">
        <v>99</v>
      </c>
      <c r="C38" s="9" t="s">
        <v>20</v>
      </c>
      <c r="D38" s="10" t="s">
        <v>7</v>
      </c>
      <c r="E38" s="26">
        <v>99.55</v>
      </c>
      <c r="F38" s="7">
        <f t="shared" si="1"/>
        <v>135.97534499999998</v>
      </c>
      <c r="G38" s="32"/>
      <c r="H38" s="7">
        <f t="shared" si="2"/>
        <v>0</v>
      </c>
      <c r="I38" s="20"/>
    </row>
    <row r="39" spans="1:9" x14ac:dyDescent="0.25">
      <c r="A39" s="9" t="s">
        <v>100</v>
      </c>
      <c r="B39" s="9" t="s">
        <v>101</v>
      </c>
      <c r="C39" s="9" t="s">
        <v>102</v>
      </c>
      <c r="D39" s="10" t="s">
        <v>7</v>
      </c>
      <c r="E39" s="26">
        <v>166.51</v>
      </c>
      <c r="F39" s="7">
        <f t="shared" si="1"/>
        <v>227.43600899999996</v>
      </c>
      <c r="G39" s="32"/>
      <c r="H39" s="7">
        <f t="shared" si="2"/>
        <v>0</v>
      </c>
      <c r="I39" s="20"/>
    </row>
    <row r="40" spans="1:9" x14ac:dyDescent="0.25">
      <c r="A40" s="9" t="s">
        <v>103</v>
      </c>
      <c r="B40" s="9" t="s">
        <v>104</v>
      </c>
      <c r="C40" s="9" t="s">
        <v>105</v>
      </c>
      <c r="D40" s="10" t="s">
        <v>7</v>
      </c>
      <c r="E40" s="26">
        <v>281.86</v>
      </c>
      <c r="F40" s="7">
        <f t="shared" si="1"/>
        <v>384.99257399999999</v>
      </c>
      <c r="G40" s="32"/>
      <c r="H40" s="7">
        <f t="shared" si="2"/>
        <v>0</v>
      </c>
      <c r="I40" s="20"/>
    </row>
    <row r="41" spans="1:9" x14ac:dyDescent="0.25">
      <c r="A41" s="9" t="s">
        <v>106</v>
      </c>
      <c r="B41" s="9" t="s">
        <v>107</v>
      </c>
      <c r="C41" s="9" t="s">
        <v>108</v>
      </c>
      <c r="D41" s="10" t="s">
        <v>7</v>
      </c>
      <c r="E41" s="26">
        <v>421.37</v>
      </c>
      <c r="F41" s="7">
        <f t="shared" si="1"/>
        <v>575.54928299999995</v>
      </c>
      <c r="G41" s="32"/>
      <c r="H41" s="7">
        <f t="shared" si="2"/>
        <v>0</v>
      </c>
      <c r="I41" s="20"/>
    </row>
    <row r="42" spans="1:9" x14ac:dyDescent="0.25">
      <c r="A42" s="9" t="s">
        <v>109</v>
      </c>
      <c r="B42" s="9" t="s">
        <v>110</v>
      </c>
      <c r="C42" s="9" t="s">
        <v>13</v>
      </c>
      <c r="D42" s="10" t="s">
        <v>7</v>
      </c>
      <c r="E42" s="26">
        <v>637.29999999999995</v>
      </c>
      <c r="F42" s="7">
        <f t="shared" si="1"/>
        <v>870.48806999999988</v>
      </c>
      <c r="G42" s="32"/>
      <c r="H42" s="7">
        <f t="shared" si="2"/>
        <v>0</v>
      </c>
      <c r="I42" s="20"/>
    </row>
    <row r="43" spans="1:9" x14ac:dyDescent="0.25">
      <c r="A43" s="9" t="s">
        <v>111</v>
      </c>
      <c r="B43" s="9" t="s">
        <v>112</v>
      </c>
      <c r="C43" s="9" t="s">
        <v>113</v>
      </c>
      <c r="D43" s="10" t="s">
        <v>7</v>
      </c>
      <c r="E43" s="26">
        <v>941.69</v>
      </c>
      <c r="F43" s="7">
        <f t="shared" si="1"/>
        <v>1286.254371</v>
      </c>
      <c r="G43" s="32"/>
      <c r="H43" s="7">
        <f t="shared" si="2"/>
        <v>0</v>
      </c>
      <c r="I43" s="20"/>
    </row>
    <row r="44" spans="1:9" x14ac:dyDescent="0.25">
      <c r="A44" s="9" t="s">
        <v>114</v>
      </c>
      <c r="B44" s="9" t="s">
        <v>115</v>
      </c>
      <c r="C44" s="9" t="s">
        <v>116</v>
      </c>
      <c r="D44" s="10" t="s">
        <v>7</v>
      </c>
      <c r="E44" s="26">
        <v>1469.7</v>
      </c>
      <c r="F44" s="7">
        <f t="shared" si="1"/>
        <v>2007.4632299999998</v>
      </c>
      <c r="G44" s="32"/>
      <c r="H44" s="7">
        <f t="shared" si="2"/>
        <v>0</v>
      </c>
    </row>
    <row r="45" spans="1:9" x14ac:dyDescent="0.25">
      <c r="A45" s="9" t="s">
        <v>117</v>
      </c>
      <c r="B45" s="9" t="s">
        <v>118</v>
      </c>
      <c r="C45" s="9" t="s">
        <v>119</v>
      </c>
      <c r="D45" s="10" t="s">
        <v>7</v>
      </c>
      <c r="E45" s="26">
        <v>291.37</v>
      </c>
      <c r="F45" s="7">
        <f t="shared" si="1"/>
        <v>397.982283</v>
      </c>
      <c r="G45" s="32"/>
      <c r="H45" s="7">
        <f t="shared" si="2"/>
        <v>0</v>
      </c>
    </row>
    <row r="46" spans="1:9" x14ac:dyDescent="0.25">
      <c r="A46" s="9" t="s">
        <v>120</v>
      </c>
      <c r="B46" s="9" t="s">
        <v>121</v>
      </c>
      <c r="C46" s="9" t="s">
        <v>122</v>
      </c>
      <c r="D46" s="10" t="s">
        <v>7</v>
      </c>
      <c r="E46" s="26">
        <v>469.23</v>
      </c>
      <c r="F46" s="7">
        <f t="shared" ref="F46:F67" si="3">E46*1.3659</f>
        <v>640.92125699999997</v>
      </c>
      <c r="G46" s="32"/>
      <c r="H46" s="7">
        <f t="shared" ref="H46:H67" si="4">F46*G46</f>
        <v>0</v>
      </c>
    </row>
    <row r="47" spans="1:9" x14ac:dyDescent="0.25">
      <c r="A47" s="9" t="s">
        <v>123</v>
      </c>
      <c r="B47" s="9" t="s">
        <v>124</v>
      </c>
      <c r="C47" s="9" t="s">
        <v>125</v>
      </c>
      <c r="D47" s="10" t="s">
        <v>7</v>
      </c>
      <c r="E47" s="26">
        <v>642.87</v>
      </c>
      <c r="F47" s="7">
        <f t="shared" si="3"/>
        <v>878.0961329999999</v>
      </c>
      <c r="G47" s="32"/>
      <c r="H47" s="7">
        <f t="shared" si="4"/>
        <v>0</v>
      </c>
    </row>
    <row r="48" spans="1:9" x14ac:dyDescent="0.25">
      <c r="A48" s="9" t="s">
        <v>126</v>
      </c>
      <c r="B48" s="9" t="s">
        <v>127</v>
      </c>
      <c r="C48" s="9" t="s">
        <v>128</v>
      </c>
      <c r="D48" s="10" t="s">
        <v>7</v>
      </c>
      <c r="E48" s="26">
        <v>1052.31</v>
      </c>
      <c r="F48" s="7">
        <f t="shared" si="3"/>
        <v>1437.3502289999999</v>
      </c>
      <c r="G48" s="32"/>
      <c r="H48" s="7">
        <f t="shared" si="4"/>
        <v>0</v>
      </c>
    </row>
    <row r="49" spans="1:8" ht="30" x14ac:dyDescent="0.25">
      <c r="A49" s="9" t="s">
        <v>129</v>
      </c>
      <c r="B49" s="9" t="s">
        <v>130</v>
      </c>
      <c r="C49" s="9" t="s">
        <v>131</v>
      </c>
      <c r="D49" s="10" t="s">
        <v>7</v>
      </c>
      <c r="E49" s="26">
        <v>165.46</v>
      </c>
      <c r="F49" s="7">
        <f t="shared" si="3"/>
        <v>226.001814</v>
      </c>
      <c r="G49" s="32"/>
      <c r="H49" s="7">
        <f t="shared" si="4"/>
        <v>0</v>
      </c>
    </row>
    <row r="50" spans="1:8" ht="30" x14ac:dyDescent="0.25">
      <c r="A50" s="9" t="s">
        <v>132</v>
      </c>
      <c r="B50" s="9" t="s">
        <v>133</v>
      </c>
      <c r="C50" s="9" t="s">
        <v>14</v>
      </c>
      <c r="D50" s="10" t="s">
        <v>7</v>
      </c>
      <c r="E50" s="26">
        <v>202.89</v>
      </c>
      <c r="F50" s="7">
        <f t="shared" si="3"/>
        <v>277.12745099999995</v>
      </c>
      <c r="G50" s="32"/>
      <c r="H50" s="7">
        <f t="shared" si="4"/>
        <v>0</v>
      </c>
    </row>
    <row r="51" spans="1:8" ht="30" x14ac:dyDescent="0.25">
      <c r="A51" s="9" t="s">
        <v>134</v>
      </c>
      <c r="B51" s="9" t="s">
        <v>135</v>
      </c>
      <c r="C51" s="9" t="s">
        <v>136</v>
      </c>
      <c r="D51" s="10" t="s">
        <v>7</v>
      </c>
      <c r="E51" s="26">
        <v>216.24</v>
      </c>
      <c r="F51" s="7">
        <f t="shared" si="3"/>
        <v>295.36221599999999</v>
      </c>
      <c r="G51" s="32"/>
      <c r="H51" s="7">
        <f t="shared" si="4"/>
        <v>0</v>
      </c>
    </row>
    <row r="52" spans="1:8" x14ac:dyDescent="0.25">
      <c r="A52" s="9" t="s">
        <v>137</v>
      </c>
      <c r="B52" s="9" t="s">
        <v>138</v>
      </c>
      <c r="C52" s="9" t="s">
        <v>139</v>
      </c>
      <c r="D52" s="10" t="s">
        <v>7</v>
      </c>
      <c r="E52" s="26">
        <v>153.32</v>
      </c>
      <c r="F52" s="7">
        <f t="shared" si="3"/>
        <v>209.41978799999998</v>
      </c>
      <c r="G52" s="32"/>
      <c r="H52" s="7">
        <f t="shared" si="4"/>
        <v>0</v>
      </c>
    </row>
    <row r="53" spans="1:8" x14ac:dyDescent="0.25">
      <c r="A53" s="9" t="s">
        <v>140</v>
      </c>
      <c r="B53" s="9" t="s">
        <v>141</v>
      </c>
      <c r="C53" s="9" t="s">
        <v>10</v>
      </c>
      <c r="D53" s="10" t="s">
        <v>7</v>
      </c>
      <c r="E53" s="26">
        <v>163.43</v>
      </c>
      <c r="F53" s="7">
        <f t="shared" si="3"/>
        <v>223.22903700000001</v>
      </c>
      <c r="G53" s="32"/>
      <c r="H53" s="7">
        <f t="shared" si="4"/>
        <v>0</v>
      </c>
    </row>
    <row r="54" spans="1:8" x14ac:dyDescent="0.25">
      <c r="A54" s="9" t="s">
        <v>142</v>
      </c>
      <c r="B54" s="9" t="s">
        <v>143</v>
      </c>
      <c r="C54" s="9" t="s">
        <v>15</v>
      </c>
      <c r="D54" s="10" t="s">
        <v>7</v>
      </c>
      <c r="E54" s="26">
        <v>751.8</v>
      </c>
      <c r="F54" s="7">
        <f t="shared" si="3"/>
        <v>1026.8836199999998</v>
      </c>
      <c r="G54" s="32"/>
      <c r="H54" s="7">
        <f t="shared" si="4"/>
        <v>0</v>
      </c>
    </row>
    <row r="55" spans="1:8" x14ac:dyDescent="0.25">
      <c r="A55" s="9" t="s">
        <v>144</v>
      </c>
      <c r="B55" s="9" t="s">
        <v>145</v>
      </c>
      <c r="C55" s="9" t="s">
        <v>146</v>
      </c>
      <c r="D55" s="10" t="s">
        <v>7</v>
      </c>
      <c r="E55" s="26">
        <v>582.76</v>
      </c>
      <c r="F55" s="7">
        <f t="shared" si="3"/>
        <v>795.99188399999991</v>
      </c>
      <c r="G55" s="32"/>
      <c r="H55" s="7">
        <f t="shared" si="4"/>
        <v>0</v>
      </c>
    </row>
    <row r="56" spans="1:8" ht="30" x14ac:dyDescent="0.25">
      <c r="A56" s="9" t="s">
        <v>147</v>
      </c>
      <c r="B56" s="9" t="s">
        <v>148</v>
      </c>
      <c r="C56" s="9" t="s">
        <v>149</v>
      </c>
      <c r="D56" s="10" t="s">
        <v>7</v>
      </c>
      <c r="E56" s="26">
        <v>2393.94</v>
      </c>
      <c r="F56" s="7">
        <f t="shared" si="3"/>
        <v>3269.882646</v>
      </c>
      <c r="G56" s="32"/>
      <c r="H56" s="7">
        <f t="shared" si="4"/>
        <v>0</v>
      </c>
    </row>
    <row r="57" spans="1:8" ht="30" x14ac:dyDescent="0.25">
      <c r="A57" s="9" t="s">
        <v>150</v>
      </c>
      <c r="B57" s="9" t="s">
        <v>151</v>
      </c>
      <c r="C57" s="9" t="s">
        <v>25</v>
      </c>
      <c r="D57" s="10" t="s">
        <v>7</v>
      </c>
      <c r="E57" s="26">
        <v>2384.11</v>
      </c>
      <c r="F57" s="7">
        <f t="shared" si="3"/>
        <v>3256.4558489999999</v>
      </c>
      <c r="G57" s="32"/>
      <c r="H57" s="7">
        <f t="shared" si="4"/>
        <v>0</v>
      </c>
    </row>
    <row r="58" spans="1:8" ht="30" x14ac:dyDescent="0.25">
      <c r="A58" s="9" t="s">
        <v>152</v>
      </c>
      <c r="B58" s="9" t="s">
        <v>153</v>
      </c>
      <c r="C58" s="9" t="s">
        <v>24</v>
      </c>
      <c r="D58" s="10" t="s">
        <v>7</v>
      </c>
      <c r="E58" s="26">
        <v>1994.82</v>
      </c>
      <c r="F58" s="7">
        <f t="shared" si="3"/>
        <v>2724.7246379999997</v>
      </c>
      <c r="G58" s="32"/>
      <c r="H58" s="7">
        <f t="shared" si="4"/>
        <v>0</v>
      </c>
    </row>
    <row r="59" spans="1:8" x14ac:dyDescent="0.25">
      <c r="A59" s="9" t="s">
        <v>154</v>
      </c>
      <c r="B59" s="9" t="s">
        <v>155</v>
      </c>
      <c r="C59" s="9" t="s">
        <v>31</v>
      </c>
      <c r="D59" s="10" t="s">
        <v>7</v>
      </c>
      <c r="E59" s="26">
        <v>112.95</v>
      </c>
      <c r="F59" s="7">
        <f t="shared" si="3"/>
        <v>154.27840499999999</v>
      </c>
      <c r="G59" s="32"/>
      <c r="H59" s="7">
        <f t="shared" si="4"/>
        <v>0</v>
      </c>
    </row>
    <row r="60" spans="1:8" x14ac:dyDescent="0.25">
      <c r="A60" s="9" t="s">
        <v>156</v>
      </c>
      <c r="B60" s="9" t="s">
        <v>157</v>
      </c>
      <c r="C60" s="9" t="s">
        <v>158</v>
      </c>
      <c r="D60" s="10" t="s">
        <v>7</v>
      </c>
      <c r="E60" s="26">
        <v>146.15</v>
      </c>
      <c r="F60" s="7">
        <f t="shared" si="3"/>
        <v>199.626285</v>
      </c>
      <c r="G60" s="32"/>
      <c r="H60" s="7">
        <f t="shared" si="4"/>
        <v>0</v>
      </c>
    </row>
    <row r="61" spans="1:8" x14ac:dyDescent="0.25">
      <c r="A61" s="9" t="s">
        <v>159</v>
      </c>
      <c r="B61" s="9" t="s">
        <v>160</v>
      </c>
      <c r="C61" s="9" t="s">
        <v>32</v>
      </c>
      <c r="D61" s="10" t="s">
        <v>7</v>
      </c>
      <c r="E61" s="26">
        <v>124.41</v>
      </c>
      <c r="F61" s="7">
        <f t="shared" si="3"/>
        <v>169.93161899999998</v>
      </c>
      <c r="G61" s="32"/>
      <c r="H61" s="7">
        <f t="shared" si="4"/>
        <v>0</v>
      </c>
    </row>
    <row r="62" spans="1:8" x14ac:dyDescent="0.25">
      <c r="A62" s="9" t="s">
        <v>163</v>
      </c>
      <c r="B62" s="9" t="s">
        <v>164</v>
      </c>
      <c r="C62" s="9" t="s">
        <v>21</v>
      </c>
      <c r="D62" s="10" t="s">
        <v>7</v>
      </c>
      <c r="E62" s="19">
        <v>4420.3</v>
      </c>
      <c r="F62" s="7">
        <f t="shared" si="3"/>
        <v>6037.6877699999995</v>
      </c>
      <c r="G62" s="32"/>
      <c r="H62" s="7">
        <f t="shared" si="4"/>
        <v>0</v>
      </c>
    </row>
    <row r="63" spans="1:8" x14ac:dyDescent="0.25">
      <c r="A63" s="9" t="s">
        <v>165</v>
      </c>
      <c r="B63" s="9" t="s">
        <v>166</v>
      </c>
      <c r="C63" s="9" t="s">
        <v>167</v>
      </c>
      <c r="D63" s="10" t="s">
        <v>7</v>
      </c>
      <c r="E63" s="19">
        <v>1038.56</v>
      </c>
      <c r="F63" s="7">
        <f t="shared" si="3"/>
        <v>1418.5691039999999</v>
      </c>
      <c r="G63" s="32"/>
      <c r="H63" s="7">
        <f t="shared" si="4"/>
        <v>0</v>
      </c>
    </row>
    <row r="64" spans="1:8" x14ac:dyDescent="0.25">
      <c r="A64" s="9" t="s">
        <v>168</v>
      </c>
      <c r="B64" s="9" t="s">
        <v>169</v>
      </c>
      <c r="C64" s="9" t="s">
        <v>170</v>
      </c>
      <c r="D64" s="10" t="s">
        <v>7</v>
      </c>
      <c r="E64" s="19">
        <v>1625.56</v>
      </c>
      <c r="F64" s="7">
        <f t="shared" si="3"/>
        <v>2220.3524039999998</v>
      </c>
      <c r="G64" s="32"/>
      <c r="H64" s="7">
        <f t="shared" si="4"/>
        <v>0</v>
      </c>
    </row>
    <row r="65" spans="1:8" x14ac:dyDescent="0.25">
      <c r="A65" s="9" t="s">
        <v>171</v>
      </c>
      <c r="B65" s="9" t="s">
        <v>172</v>
      </c>
      <c r="C65" s="9" t="s">
        <v>173</v>
      </c>
      <c r="D65" s="10" t="s">
        <v>7</v>
      </c>
      <c r="E65" s="19">
        <v>1748.55</v>
      </c>
      <c r="F65" s="7">
        <f t="shared" si="3"/>
        <v>2388.3444449999997</v>
      </c>
      <c r="G65" s="32"/>
      <c r="H65" s="7">
        <f t="shared" si="4"/>
        <v>0</v>
      </c>
    </row>
    <row r="66" spans="1:8" x14ac:dyDescent="0.25">
      <c r="A66" s="9" t="s">
        <v>174</v>
      </c>
      <c r="B66" s="9" t="s">
        <v>175</v>
      </c>
      <c r="C66" s="9" t="s">
        <v>176</v>
      </c>
      <c r="D66" s="10" t="s">
        <v>7</v>
      </c>
      <c r="E66" s="19">
        <v>1659.95</v>
      </c>
      <c r="F66" s="7">
        <f t="shared" si="3"/>
        <v>2267.3257049999997</v>
      </c>
      <c r="G66" s="32"/>
      <c r="H66" s="7">
        <f t="shared" si="4"/>
        <v>0</v>
      </c>
    </row>
    <row r="67" spans="1:8" x14ac:dyDescent="0.25">
      <c r="A67" s="9">
        <v>12017</v>
      </c>
      <c r="B67" s="63" t="s">
        <v>278</v>
      </c>
      <c r="C67" s="9" t="s">
        <v>277</v>
      </c>
      <c r="D67" s="10" t="s">
        <v>7</v>
      </c>
      <c r="E67" s="64">
        <v>1604.83</v>
      </c>
      <c r="F67" s="7">
        <f t="shared" si="3"/>
        <v>2192.0372969999999</v>
      </c>
      <c r="G67" s="32"/>
      <c r="H67" s="7">
        <f t="shared" si="4"/>
        <v>0</v>
      </c>
    </row>
    <row r="68" spans="1:8" ht="30" x14ac:dyDescent="0.25">
      <c r="A68" s="16" t="s">
        <v>189</v>
      </c>
      <c r="B68" s="52">
        <v>21047</v>
      </c>
      <c r="C68" s="27" t="s">
        <v>182</v>
      </c>
      <c r="D68" s="10" t="s">
        <v>7</v>
      </c>
      <c r="E68" s="19">
        <v>60.26</v>
      </c>
      <c r="F68" s="7">
        <f t="shared" ref="F68:F83" si="5">E68*1.3659</f>
        <v>82.309133999999986</v>
      </c>
      <c r="G68" s="32"/>
      <c r="H68" s="7">
        <f t="shared" ref="H68:H83" si="6">F68*G68</f>
        <v>0</v>
      </c>
    </row>
    <row r="69" spans="1:8" ht="30" x14ac:dyDescent="0.25">
      <c r="A69" s="16" t="s">
        <v>189</v>
      </c>
      <c r="B69" s="52">
        <v>21042</v>
      </c>
      <c r="C69" s="27" t="s">
        <v>183</v>
      </c>
      <c r="D69" s="10" t="s">
        <v>7</v>
      </c>
      <c r="E69" s="19">
        <v>46.45</v>
      </c>
      <c r="F69" s="7">
        <f t="shared" si="5"/>
        <v>63.446055000000001</v>
      </c>
      <c r="G69" s="32"/>
      <c r="H69" s="7">
        <f t="shared" si="6"/>
        <v>0</v>
      </c>
    </row>
    <row r="70" spans="1:8" ht="30" x14ac:dyDescent="0.25">
      <c r="A70" s="16" t="s">
        <v>189</v>
      </c>
      <c r="B70" s="52">
        <v>21043</v>
      </c>
      <c r="C70" s="27" t="s">
        <v>184</v>
      </c>
      <c r="D70" s="10" t="s">
        <v>7</v>
      </c>
      <c r="E70" s="19">
        <v>58.67</v>
      </c>
      <c r="F70" s="7">
        <f t="shared" si="5"/>
        <v>80.13735299999999</v>
      </c>
      <c r="G70" s="32"/>
      <c r="H70" s="7">
        <f t="shared" si="6"/>
        <v>0</v>
      </c>
    </row>
    <row r="71" spans="1:8" ht="30" x14ac:dyDescent="0.25">
      <c r="A71" s="16" t="s">
        <v>189</v>
      </c>
      <c r="B71" s="52">
        <v>21044</v>
      </c>
      <c r="C71" s="27" t="s">
        <v>185</v>
      </c>
      <c r="D71" s="10" t="s">
        <v>7</v>
      </c>
      <c r="E71" s="19">
        <v>40.880000000000003</v>
      </c>
      <c r="F71" s="7">
        <f t="shared" si="5"/>
        <v>55.837992</v>
      </c>
      <c r="G71" s="32"/>
      <c r="H71" s="7">
        <f t="shared" si="6"/>
        <v>0</v>
      </c>
    </row>
    <row r="72" spans="1:8" ht="30" x14ac:dyDescent="0.25">
      <c r="A72" s="16" t="s">
        <v>189</v>
      </c>
      <c r="B72" s="52">
        <v>21045</v>
      </c>
      <c r="C72" s="27" t="s">
        <v>186</v>
      </c>
      <c r="D72" s="10" t="s">
        <v>7</v>
      </c>
      <c r="E72" s="19">
        <v>55.99</v>
      </c>
      <c r="F72" s="7">
        <f t="shared" si="5"/>
        <v>76.47674099999999</v>
      </c>
      <c r="G72" s="32"/>
      <c r="H72" s="7">
        <f t="shared" si="6"/>
        <v>0</v>
      </c>
    </row>
    <row r="73" spans="1:8" ht="30" x14ac:dyDescent="0.25">
      <c r="A73" s="16" t="s">
        <v>189</v>
      </c>
      <c r="B73" s="52">
        <v>21041</v>
      </c>
      <c r="C73" s="27" t="s">
        <v>187</v>
      </c>
      <c r="D73" s="10" t="s">
        <v>7</v>
      </c>
      <c r="E73" s="19">
        <v>48.28</v>
      </c>
      <c r="F73" s="7">
        <f t="shared" si="5"/>
        <v>65.945651999999995</v>
      </c>
      <c r="G73" s="32"/>
      <c r="H73" s="7">
        <f t="shared" si="6"/>
        <v>0</v>
      </c>
    </row>
    <row r="74" spans="1:8" ht="30" x14ac:dyDescent="0.25">
      <c r="A74" s="16" t="s">
        <v>189</v>
      </c>
      <c r="B74" s="52">
        <v>21040</v>
      </c>
      <c r="C74" s="15" t="s">
        <v>188</v>
      </c>
      <c r="D74" s="12" t="s">
        <v>7</v>
      </c>
      <c r="E74" s="26">
        <v>40</v>
      </c>
      <c r="F74" s="7">
        <f t="shared" si="5"/>
        <v>54.635999999999996</v>
      </c>
      <c r="G74" s="32"/>
      <c r="H74" s="7">
        <f t="shared" si="6"/>
        <v>0</v>
      </c>
    </row>
    <row r="75" spans="1:8" ht="27" x14ac:dyDescent="0.25">
      <c r="A75" s="16" t="s">
        <v>189</v>
      </c>
      <c r="B75" s="52" t="s">
        <v>192</v>
      </c>
      <c r="C75" s="45" t="s">
        <v>193</v>
      </c>
      <c r="D75" s="46" t="s">
        <v>9</v>
      </c>
      <c r="E75" s="26">
        <v>65.84</v>
      </c>
      <c r="F75" s="7">
        <f t="shared" si="5"/>
        <v>89.930855999999991</v>
      </c>
      <c r="G75" s="32"/>
      <c r="H75" s="7">
        <f t="shared" si="6"/>
        <v>0</v>
      </c>
    </row>
    <row r="76" spans="1:8" ht="27" x14ac:dyDescent="0.25">
      <c r="A76" s="16" t="s">
        <v>189</v>
      </c>
      <c r="B76" s="52" t="s">
        <v>194</v>
      </c>
      <c r="C76" s="45" t="s">
        <v>195</v>
      </c>
      <c r="D76" s="46" t="s">
        <v>9</v>
      </c>
      <c r="E76" s="26">
        <v>70.989999999999995</v>
      </c>
      <c r="F76" s="7">
        <f t="shared" si="5"/>
        <v>96.965240999999992</v>
      </c>
      <c r="G76" s="32"/>
      <c r="H76" s="7">
        <f t="shared" si="6"/>
        <v>0</v>
      </c>
    </row>
    <row r="77" spans="1:8" ht="27" x14ac:dyDescent="0.25">
      <c r="A77" s="16" t="s">
        <v>189</v>
      </c>
      <c r="B77" s="46" t="s">
        <v>196</v>
      </c>
      <c r="C77" s="45" t="s">
        <v>197</v>
      </c>
      <c r="D77" s="12" t="s">
        <v>7</v>
      </c>
      <c r="E77" s="26">
        <v>214.69</v>
      </c>
      <c r="F77" s="7">
        <f t="shared" si="5"/>
        <v>293.245071</v>
      </c>
      <c r="G77" s="32"/>
      <c r="H77" s="7">
        <f t="shared" si="6"/>
        <v>0</v>
      </c>
    </row>
    <row r="78" spans="1:8" x14ac:dyDescent="0.25">
      <c r="A78" s="52" t="s">
        <v>232</v>
      </c>
      <c r="B78" s="5">
        <v>10252</v>
      </c>
      <c r="C78" s="11" t="s">
        <v>23</v>
      </c>
      <c r="D78" s="50" t="s">
        <v>7</v>
      </c>
      <c r="E78" s="26">
        <v>1850</v>
      </c>
      <c r="F78" s="7">
        <f t="shared" si="5"/>
        <v>2526.915</v>
      </c>
      <c r="G78" s="32"/>
      <c r="H78" s="7">
        <f t="shared" si="6"/>
        <v>0</v>
      </c>
    </row>
    <row r="79" spans="1:8" x14ac:dyDescent="0.25">
      <c r="A79" s="4" t="s">
        <v>247</v>
      </c>
      <c r="B79" s="4" t="s">
        <v>248</v>
      </c>
      <c r="C79" s="4" t="s">
        <v>249</v>
      </c>
      <c r="D79" s="6" t="s">
        <v>9</v>
      </c>
      <c r="E79" s="26">
        <v>5.73</v>
      </c>
      <c r="F79" s="7">
        <f t="shared" si="5"/>
        <v>7.8266070000000001</v>
      </c>
      <c r="G79" s="32"/>
      <c r="H79" s="7">
        <f t="shared" si="6"/>
        <v>0</v>
      </c>
    </row>
    <row r="80" spans="1:8" x14ac:dyDescent="0.25">
      <c r="A80" s="4" t="s">
        <v>250</v>
      </c>
      <c r="B80" s="4" t="s">
        <v>251</v>
      </c>
      <c r="C80" s="4" t="s">
        <v>252</v>
      </c>
      <c r="D80" s="6" t="s">
        <v>9</v>
      </c>
      <c r="E80" s="26">
        <v>6.86</v>
      </c>
      <c r="F80" s="7">
        <f t="shared" si="5"/>
        <v>9.3700739999999989</v>
      </c>
      <c r="G80" s="32"/>
      <c r="H80" s="7">
        <f t="shared" si="6"/>
        <v>0</v>
      </c>
    </row>
    <row r="81" spans="1:8" x14ac:dyDescent="0.25">
      <c r="A81" s="4" t="s">
        <v>253</v>
      </c>
      <c r="B81" s="4" t="s">
        <v>254</v>
      </c>
      <c r="C81" s="4" t="s">
        <v>255</v>
      </c>
      <c r="D81" s="6" t="s">
        <v>9</v>
      </c>
      <c r="E81" s="26">
        <v>8.7200000000000006</v>
      </c>
      <c r="F81" s="7">
        <f t="shared" si="5"/>
        <v>11.910648</v>
      </c>
      <c r="G81" s="32"/>
      <c r="H81" s="7">
        <f t="shared" si="6"/>
        <v>0</v>
      </c>
    </row>
    <row r="82" spans="1:8" x14ac:dyDescent="0.25">
      <c r="A82" s="4" t="s">
        <v>256</v>
      </c>
      <c r="B82" s="4" t="s">
        <v>257</v>
      </c>
      <c r="C82" s="4" t="s">
        <v>258</v>
      </c>
      <c r="D82" s="6" t="s">
        <v>9</v>
      </c>
      <c r="E82" s="26">
        <v>11.55</v>
      </c>
      <c r="F82" s="7">
        <f t="shared" si="5"/>
        <v>15.776145</v>
      </c>
      <c r="G82" s="32"/>
      <c r="H82" s="7">
        <f t="shared" si="6"/>
        <v>0</v>
      </c>
    </row>
    <row r="83" spans="1:8" x14ac:dyDescent="0.25">
      <c r="A83" s="4" t="s">
        <v>259</v>
      </c>
      <c r="B83" s="4" t="s">
        <v>260</v>
      </c>
      <c r="C83" s="4" t="s">
        <v>261</v>
      </c>
      <c r="D83" s="6" t="s">
        <v>9</v>
      </c>
      <c r="E83" s="26">
        <v>16.309999999999999</v>
      </c>
      <c r="F83" s="7">
        <f t="shared" si="5"/>
        <v>22.277828999999997</v>
      </c>
      <c r="G83" s="32"/>
      <c r="H83" s="7">
        <f t="shared" si="6"/>
        <v>0</v>
      </c>
    </row>
    <row r="84" spans="1:8" ht="18.75" x14ac:dyDescent="0.25">
      <c r="A84" s="99" t="s">
        <v>22</v>
      </c>
      <c r="B84" s="99"/>
      <c r="C84" s="99"/>
      <c r="D84" s="99"/>
      <c r="E84" s="99"/>
      <c r="F84" s="99"/>
      <c r="G84" s="99"/>
      <c r="H84" s="47">
        <f>SUM(H11:H83)</f>
        <v>0</v>
      </c>
    </row>
  </sheetData>
  <mergeCells count="17">
    <mergeCell ref="A84:G84"/>
    <mergeCell ref="H8:H9"/>
    <mergeCell ref="J18:O18"/>
    <mergeCell ref="J19:O19"/>
    <mergeCell ref="J20:O20"/>
    <mergeCell ref="J21:O21"/>
    <mergeCell ref="J22:O22"/>
    <mergeCell ref="A1:H5"/>
    <mergeCell ref="A6:H6"/>
    <mergeCell ref="A7:C7"/>
    <mergeCell ref="D7:H7"/>
    <mergeCell ref="A8:A9"/>
    <mergeCell ref="B8:B9"/>
    <mergeCell ref="C8:C9"/>
    <mergeCell ref="D8:D9"/>
    <mergeCell ref="E8:F8"/>
    <mergeCell ref="G8:G9"/>
  </mergeCells>
  <pageMargins left="0.511811024" right="0.511811024" top="0.78740157499999996" bottom="0.78740157499999996" header="0.31496062000000002" footer="0.31496062000000002"/>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8</vt:i4>
      </vt:variant>
    </vt:vector>
  </HeadingPairs>
  <TitlesOfParts>
    <vt:vector size="16" baseType="lpstr">
      <vt:lpstr>PESQUISA</vt:lpstr>
      <vt:lpstr> LOTE G</vt:lpstr>
      <vt:lpstr> LOTE F</vt:lpstr>
      <vt:lpstr> LOTE E</vt:lpstr>
      <vt:lpstr> LOTE D</vt:lpstr>
      <vt:lpstr> LOTE C</vt:lpstr>
      <vt:lpstr> LOTE B</vt:lpstr>
      <vt:lpstr> LOTE A</vt:lpstr>
      <vt:lpstr>' LOTE A'!Area_de_impressao</vt:lpstr>
      <vt:lpstr>' LOTE B'!Area_de_impressao</vt:lpstr>
      <vt:lpstr>' LOTE C'!Area_de_impressao</vt:lpstr>
      <vt:lpstr>' LOTE D'!Area_de_impressao</vt:lpstr>
      <vt:lpstr>' LOTE E'!Area_de_impressao</vt:lpstr>
      <vt:lpstr>' LOTE F'!Area_de_impressao</vt:lpstr>
      <vt:lpstr>' LOTE G'!Area_de_impressao</vt:lpstr>
      <vt:lpstr>PESQUISA!Area_de_impressao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Moraes Acha</dc:creator>
  <cp:lastModifiedBy>Jerffeson Nunes de Morais</cp:lastModifiedBy>
  <cp:lastPrinted>2024-03-27T17:40:35Z</cp:lastPrinted>
  <dcterms:created xsi:type="dcterms:W3CDTF">2023-05-11T12:50:19Z</dcterms:created>
  <dcterms:modified xsi:type="dcterms:W3CDTF">2024-07-04T14:59:40Z</dcterms:modified>
</cp:coreProperties>
</file>